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olondurham\Desktop\Spreadsheets for Website\Not Trad\Non Trad 2015-2016\"/>
    </mc:Choice>
  </mc:AlternateContent>
  <bookViews>
    <workbookView xWindow="360" yWindow="660" windowWidth="12435" windowHeight="6435"/>
  </bookViews>
  <sheets>
    <sheet name="ABCTE by Individual" sheetId="5" r:id="rId1"/>
    <sheet name="ABCTE Freq by LEA" sheetId="10" r:id="rId2"/>
    <sheet name="ABCTE Freq by Region" sheetId="12" r:id="rId3"/>
    <sheet name="ABCTE Freq by Endors" sheetId="11" r:id="rId4"/>
    <sheet name="District-CharterList" sheetId="14" state="hidden" r:id="rId5"/>
    <sheet name="Endorsements" sheetId="13" state="hidden" r:id="rId6"/>
  </sheets>
  <externalReferences>
    <externalReference r:id="rId7"/>
  </externalReferences>
  <definedNames>
    <definedName name="_xlnm._FilterDatabase" localSheetId="0" hidden="1">'ABCTE by Individual'!$A$1:$D$1</definedName>
    <definedName name="_xlnm._FilterDatabase" localSheetId="3" hidden="1">'ABCTE Freq by Endors'!$A$1:$B$1</definedName>
    <definedName name="_xlnm._FilterDatabase" localSheetId="1" hidden="1">'ABCTE Freq by LEA'!$A$1:$C$1</definedName>
    <definedName name="_xlnm._FilterDatabase" localSheetId="2" hidden="1">'ABCTE Freq by Region'!$A$1:$C$1</definedName>
    <definedName name="_xlnm._FilterDatabase" localSheetId="4" hidden="1">'District-CharterList'!$A$1:$C$1</definedName>
    <definedName name="AltAuthType">[1]Lists!$A$2:$A$5</definedName>
    <definedName name="ApprovalStatus">[1]Lists!$H$2:$H$8</definedName>
    <definedName name="Certificate">'[1]Cert&amp;Endorse List'!$C$2:$C$5</definedName>
    <definedName name="Change_Status" localSheetId="5">#REF!</definedName>
    <definedName name="Change_Status">#REF!</definedName>
    <definedName name="CollegeUniversity">[1]Lists!$I$2:$I$16</definedName>
    <definedName name="ContAssess">[1]Lists!$F$2:$F$9</definedName>
    <definedName name="Endorsement">'[1]Cert&amp;Endorse List'!$B$2:$B$144</definedName>
    <definedName name="EndorseNo">'[1]Cert&amp;Endorse List'!$A$2:$A$144</definedName>
    <definedName name="FPStatus">[1]Lists!$C$2:$C$9</definedName>
    <definedName name="huh" localSheetId="5">#REF!</definedName>
    <definedName name="huh">#REF!</definedName>
    <definedName name="LEA">'District-CharterList'!$A$2:$A$181</definedName>
    <definedName name="Plan">[1]Lists!$E$2:$E$12</definedName>
    <definedName name="_xlnm.Print_Titles" localSheetId="0">'ABCTE by Individual'!$1:$1</definedName>
    <definedName name="_xlnm.Print_Titles" localSheetId="1">'ABCTE Freq by LEA'!$1:$1</definedName>
    <definedName name="_xlnm.Print_Titles" localSheetId="2">'ABCTE Freq by Region'!$1:$1</definedName>
    <definedName name="Status_Change" localSheetId="5">#REF!</definedName>
    <definedName name="Status_Change">#REF!</definedName>
    <definedName name="TNCorE">[1]Lists!$D$2:$D$4</definedName>
    <definedName name="Year">[1]Lists!$G$2:$G$5</definedName>
  </definedNames>
  <calcPr calcId="162913"/>
</workbook>
</file>

<file path=xl/calcChain.xml><?xml version="1.0" encoding="utf-8"?>
<calcChain xmlns="http://schemas.openxmlformats.org/spreadsheetml/2006/main">
  <c r="B9" i="11" l="1"/>
  <c r="B10" i="11"/>
  <c r="A60" i="10"/>
  <c r="A61" i="10"/>
  <c r="A62" i="10"/>
  <c r="C62" i="10" s="1"/>
  <c r="A63" i="10"/>
  <c r="C63" i="10" s="1"/>
  <c r="A64" i="10"/>
  <c r="A65" i="10"/>
  <c r="A66" i="10"/>
  <c r="C66" i="10" s="1"/>
  <c r="A67" i="10"/>
  <c r="C67" i="10" s="1"/>
  <c r="A68" i="10"/>
  <c r="A69" i="10"/>
  <c r="A70" i="10"/>
  <c r="C70" i="10" s="1"/>
  <c r="A71" i="10"/>
  <c r="C71" i="10" s="1"/>
  <c r="A72" i="10"/>
  <c r="A73" i="10"/>
  <c r="A74" i="10"/>
  <c r="C74" i="10" s="1"/>
  <c r="A75" i="10"/>
  <c r="C75" i="10" s="1"/>
  <c r="A76" i="10"/>
  <c r="A77" i="10"/>
  <c r="A78" i="10"/>
  <c r="C78" i="10" s="1"/>
  <c r="A79" i="10"/>
  <c r="C79" i="10" s="1"/>
  <c r="A80" i="10"/>
  <c r="A81" i="10"/>
  <c r="A82" i="10"/>
  <c r="C82" i="10" s="1"/>
  <c r="A83" i="10"/>
  <c r="C83" i="10" s="1"/>
  <c r="A84" i="10"/>
  <c r="A85" i="10"/>
  <c r="A86" i="10"/>
  <c r="C86" i="10" s="1"/>
  <c r="A87" i="10"/>
  <c r="C87" i="10" s="1"/>
  <c r="A88" i="10"/>
  <c r="A89" i="10"/>
  <c r="A90" i="10"/>
  <c r="C90" i="10" s="1"/>
  <c r="A91" i="10"/>
  <c r="C91" i="10" s="1"/>
  <c r="A92" i="10"/>
  <c r="A93" i="10"/>
  <c r="A94" i="10"/>
  <c r="C94" i="10" s="1"/>
  <c r="A95" i="10"/>
  <c r="C95" i="10" s="1"/>
  <c r="A96" i="10"/>
  <c r="A97" i="10"/>
  <c r="A98" i="10"/>
  <c r="C98" i="10" s="1"/>
  <c r="A99" i="10"/>
  <c r="C99" i="10" s="1"/>
  <c r="A100" i="10"/>
  <c r="A101" i="10"/>
  <c r="C60" i="10"/>
  <c r="C61" i="10"/>
  <c r="C64" i="10"/>
  <c r="C65" i="10"/>
  <c r="C68" i="10"/>
  <c r="C69" i="10"/>
  <c r="C72" i="10"/>
  <c r="C73" i="10"/>
  <c r="C76" i="10"/>
  <c r="C77" i="10"/>
  <c r="C80" i="10"/>
  <c r="C81" i="10"/>
  <c r="C84" i="10"/>
  <c r="C85" i="10"/>
  <c r="C88" i="10"/>
  <c r="C89" i="10"/>
  <c r="C92" i="10"/>
  <c r="C93" i="10"/>
  <c r="C96" i="10"/>
  <c r="C97" i="10"/>
  <c r="C100" i="10"/>
  <c r="C101" i="10"/>
  <c r="A263" i="5"/>
  <c r="A264" i="5"/>
  <c r="A131" i="5"/>
  <c r="A130" i="5"/>
  <c r="A7" i="5"/>
  <c r="A91" i="5"/>
  <c r="A150" i="5"/>
  <c r="A328" i="5"/>
  <c r="A329" i="5"/>
  <c r="A295" i="5"/>
  <c r="A298" i="5"/>
  <c r="A297" i="5"/>
  <c r="A296" i="5"/>
  <c r="A313" i="5"/>
  <c r="A314" i="5"/>
  <c r="A312" i="5"/>
  <c r="A98" i="5"/>
  <c r="A266" i="5"/>
  <c r="A265" i="5"/>
  <c r="A285" i="5"/>
  <c r="A286" i="5"/>
  <c r="A138" i="5"/>
  <c r="A203" i="5"/>
  <c r="A136" i="5"/>
  <c r="A137" i="5"/>
  <c r="C263" i="5"/>
  <c r="C264" i="5"/>
  <c r="C131" i="5"/>
  <c r="C130" i="5"/>
  <c r="C7" i="5"/>
  <c r="C91" i="5"/>
  <c r="C150" i="5"/>
  <c r="C328" i="5"/>
  <c r="C329" i="5"/>
  <c r="C295" i="5"/>
  <c r="C298" i="5"/>
  <c r="C297" i="5"/>
  <c r="C296" i="5"/>
  <c r="C313" i="5"/>
  <c r="C314" i="5"/>
  <c r="C312" i="5"/>
  <c r="C98" i="5"/>
  <c r="C266" i="5"/>
  <c r="C265" i="5"/>
  <c r="C285" i="5"/>
  <c r="C286" i="5"/>
  <c r="C138" i="5"/>
  <c r="C203" i="5"/>
  <c r="C136" i="5"/>
  <c r="C137" i="5"/>
  <c r="A39" i="5"/>
  <c r="C39" i="5"/>
  <c r="A32" i="5"/>
  <c r="C32" i="5"/>
  <c r="A25" i="5"/>
  <c r="C25" i="5"/>
  <c r="A40" i="5"/>
  <c r="C40" i="5"/>
  <c r="A41" i="5"/>
  <c r="C41" i="5"/>
  <c r="A365" i="5"/>
  <c r="C365" i="5"/>
  <c r="A345" i="5"/>
  <c r="C345" i="5"/>
  <c r="A346" i="5"/>
  <c r="C346" i="5"/>
  <c r="A356" i="5"/>
  <c r="C356" i="5"/>
  <c r="A347" i="5"/>
  <c r="C347" i="5"/>
  <c r="A357" i="5"/>
  <c r="C357" i="5"/>
  <c r="A362" i="5"/>
  <c r="C362" i="5"/>
  <c r="A363" i="5"/>
  <c r="C363" i="5"/>
  <c r="A348" i="5"/>
  <c r="C348" i="5"/>
  <c r="A366" i="5"/>
  <c r="C366" i="5"/>
  <c r="A349" i="5"/>
  <c r="C349" i="5"/>
  <c r="A344" i="5"/>
  <c r="C344" i="5"/>
  <c r="A350" i="5"/>
  <c r="C350" i="5"/>
  <c r="A360" i="5"/>
  <c r="C360" i="5"/>
  <c r="A351" i="5"/>
  <c r="C351" i="5"/>
  <c r="A358" i="5"/>
  <c r="C358" i="5"/>
  <c r="A352" i="5"/>
  <c r="C352" i="5"/>
  <c r="A353" i="5"/>
  <c r="C353" i="5"/>
  <c r="A359" i="5"/>
  <c r="C359" i="5"/>
  <c r="A367" i="5"/>
  <c r="C367" i="5"/>
  <c r="A364" i="5"/>
  <c r="C364" i="5"/>
  <c r="A354" i="5"/>
  <c r="C354" i="5"/>
  <c r="A361" i="5"/>
  <c r="C361" i="5"/>
  <c r="A355" i="5"/>
  <c r="C355" i="5"/>
  <c r="A368" i="5"/>
  <c r="C368" i="5"/>
  <c r="A176" i="5"/>
  <c r="C176" i="5"/>
  <c r="A175" i="5"/>
  <c r="C175" i="5"/>
  <c r="A178" i="5"/>
  <c r="C178" i="5"/>
  <c r="A174" i="5"/>
  <c r="C174" i="5"/>
  <c r="A179" i="5"/>
  <c r="C179" i="5"/>
  <c r="A177" i="5"/>
  <c r="C177" i="5"/>
  <c r="A180" i="5"/>
  <c r="C180" i="5"/>
  <c r="A201" i="5"/>
  <c r="C201" i="5"/>
  <c r="A202" i="5"/>
  <c r="C202" i="5"/>
  <c r="A106" i="5"/>
  <c r="C106" i="5"/>
  <c r="A105" i="5"/>
  <c r="C105" i="5"/>
  <c r="A197" i="5"/>
  <c r="C197" i="5"/>
  <c r="A196" i="5"/>
  <c r="C196" i="5"/>
  <c r="A269" i="5"/>
  <c r="C269" i="5"/>
  <c r="A270" i="5"/>
  <c r="C270" i="5"/>
  <c r="A277" i="5"/>
  <c r="C277" i="5"/>
  <c r="A278" i="5"/>
  <c r="C278" i="5"/>
  <c r="A271" i="5"/>
  <c r="C271" i="5"/>
  <c r="A284" i="5"/>
  <c r="C284" i="5"/>
  <c r="A279" i="5"/>
  <c r="C279" i="5"/>
  <c r="A282" i="5"/>
  <c r="C282" i="5"/>
  <c r="A280" i="5"/>
  <c r="C280" i="5"/>
  <c r="A283" i="5"/>
  <c r="C283" i="5"/>
  <c r="A276" i="5"/>
  <c r="C276" i="5"/>
  <c r="A274" i="5"/>
  <c r="C274" i="5"/>
  <c r="A275" i="5"/>
  <c r="C275" i="5"/>
  <c r="A272" i="5"/>
  <c r="C272" i="5"/>
  <c r="A281" i="5"/>
  <c r="C281" i="5"/>
  <c r="A273" i="5"/>
  <c r="C273" i="5"/>
  <c r="A307" i="5"/>
  <c r="C307" i="5"/>
  <c r="A308" i="5"/>
  <c r="C308" i="5"/>
  <c r="A304" i="5"/>
  <c r="C304" i="5"/>
  <c r="A303" i="5"/>
  <c r="C303" i="5"/>
  <c r="A305" i="5"/>
  <c r="C305" i="5"/>
  <c r="A302" i="5"/>
  <c r="C302" i="5"/>
  <c r="A12" i="5"/>
  <c r="C12" i="5"/>
  <c r="A10" i="5"/>
  <c r="C10" i="5"/>
  <c r="A18" i="5"/>
  <c r="C18" i="5"/>
  <c r="A13" i="5"/>
  <c r="C13" i="5"/>
  <c r="A14" i="5"/>
  <c r="C14" i="5"/>
  <c r="A19" i="5"/>
  <c r="C19" i="5"/>
  <c r="A11" i="5"/>
  <c r="C11" i="5"/>
  <c r="A15" i="5"/>
  <c r="C15" i="5"/>
  <c r="A20" i="5"/>
  <c r="C20" i="5"/>
  <c r="A16" i="5"/>
  <c r="C16" i="5"/>
  <c r="A17" i="5"/>
  <c r="C17" i="5"/>
  <c r="A2" i="5"/>
  <c r="C2" i="5"/>
  <c r="A3" i="5"/>
  <c r="C3" i="5"/>
  <c r="A299" i="5"/>
  <c r="C299" i="5"/>
  <c r="A21" i="5"/>
  <c r="C21" i="5"/>
  <c r="A22" i="5"/>
  <c r="C22" i="5"/>
  <c r="A23" i="5"/>
  <c r="C23" i="5"/>
  <c r="A24" i="5"/>
  <c r="C24" i="5"/>
  <c r="A9" i="5"/>
  <c r="C9" i="5"/>
  <c r="A135" i="5"/>
  <c r="C135" i="5"/>
  <c r="A134" i="5"/>
  <c r="C134" i="5"/>
  <c r="A369" i="5"/>
  <c r="C369" i="5"/>
  <c r="A370" i="5"/>
  <c r="C370" i="5"/>
  <c r="A181" i="5"/>
  <c r="C181" i="5"/>
  <c r="A148" i="5"/>
  <c r="C148" i="5"/>
  <c r="A146" i="5"/>
  <c r="C146" i="5"/>
  <c r="A144" i="5"/>
  <c r="C144" i="5"/>
  <c r="A149" i="5"/>
  <c r="C149" i="5"/>
  <c r="A140" i="5"/>
  <c r="C140" i="5"/>
  <c r="A141" i="5"/>
  <c r="C141" i="5"/>
  <c r="A145" i="5"/>
  <c r="C145" i="5"/>
  <c r="A147" i="5"/>
  <c r="C147" i="5"/>
  <c r="A142" i="5"/>
  <c r="C142" i="5"/>
  <c r="A143" i="5"/>
  <c r="C143" i="5"/>
  <c r="A46" i="5"/>
  <c r="C46" i="5"/>
  <c r="A47" i="5"/>
  <c r="C47" i="5"/>
  <c r="A63" i="5"/>
  <c r="C63" i="5"/>
  <c r="A59" i="5"/>
  <c r="C59" i="5"/>
  <c r="A48" i="5"/>
  <c r="C48" i="5"/>
  <c r="A49" i="5"/>
  <c r="C49" i="5"/>
  <c r="A50" i="5"/>
  <c r="C50" i="5"/>
  <c r="A51" i="5"/>
  <c r="C51" i="5"/>
  <c r="A52" i="5"/>
  <c r="C52" i="5"/>
  <c r="A65" i="5"/>
  <c r="C65" i="5"/>
  <c r="A42" i="5"/>
  <c r="C42" i="5"/>
  <c r="A60" i="5"/>
  <c r="C60" i="5"/>
  <c r="A53" i="5"/>
  <c r="C53" i="5"/>
  <c r="A54" i="5"/>
  <c r="C54" i="5"/>
  <c r="A55" i="5"/>
  <c r="C55" i="5"/>
  <c r="A66" i="5"/>
  <c r="C66" i="5"/>
  <c r="A43" i="5"/>
  <c r="C43" i="5"/>
  <c r="A61" i="5"/>
  <c r="C61" i="5"/>
  <c r="A62" i="5"/>
  <c r="C62" i="5"/>
  <c r="A56" i="5"/>
  <c r="C56" i="5"/>
  <c r="A57" i="5"/>
  <c r="C57" i="5"/>
  <c r="A58" i="5"/>
  <c r="C58" i="5"/>
  <c r="A44" i="5"/>
  <c r="C44" i="5"/>
  <c r="A67" i="5"/>
  <c r="C67" i="5"/>
  <c r="A45" i="5"/>
  <c r="C45" i="5"/>
  <c r="A64" i="5"/>
  <c r="C64" i="5"/>
  <c r="A82" i="5"/>
  <c r="C82" i="5"/>
  <c r="A83" i="5"/>
  <c r="C83" i="5"/>
  <c r="A257" i="5"/>
  <c r="C257" i="5"/>
  <c r="A247" i="5"/>
  <c r="C247" i="5"/>
  <c r="A238" i="5"/>
  <c r="C238" i="5"/>
  <c r="A248" i="5"/>
  <c r="C248" i="5"/>
  <c r="A249" i="5"/>
  <c r="C249" i="5"/>
  <c r="A255" i="5"/>
  <c r="C255" i="5"/>
  <c r="A253" i="5"/>
  <c r="C253" i="5"/>
  <c r="A239" i="5"/>
  <c r="C239" i="5"/>
  <c r="A250" i="5"/>
  <c r="C250" i="5"/>
  <c r="A240" i="5"/>
  <c r="C240" i="5"/>
  <c r="A241" i="5"/>
  <c r="C241" i="5"/>
  <c r="A251" i="5"/>
  <c r="C251" i="5"/>
  <c r="A254" i="5"/>
  <c r="C254" i="5"/>
  <c r="A252" i="5"/>
  <c r="C252" i="5"/>
  <c r="A242" i="5"/>
  <c r="C242" i="5"/>
  <c r="A260" i="5"/>
  <c r="C260" i="5"/>
  <c r="A243" i="5"/>
  <c r="C243" i="5"/>
  <c r="A244" i="5"/>
  <c r="C244" i="5"/>
  <c r="A245" i="5"/>
  <c r="C245" i="5"/>
  <c r="A256" i="5"/>
  <c r="C256" i="5"/>
  <c r="A258" i="5"/>
  <c r="C258" i="5"/>
  <c r="A259" i="5"/>
  <c r="C259" i="5"/>
  <c r="A246" i="5"/>
  <c r="C246" i="5"/>
  <c r="A76" i="5"/>
  <c r="C76" i="5"/>
  <c r="A70" i="5"/>
  <c r="C70" i="5"/>
  <c r="A74" i="5"/>
  <c r="C74" i="5"/>
  <c r="A75" i="5"/>
  <c r="C75" i="5"/>
  <c r="A80" i="5"/>
  <c r="C80" i="5"/>
  <c r="A77" i="5"/>
  <c r="C77" i="5"/>
  <c r="A71" i="5"/>
  <c r="C71" i="5"/>
  <c r="A78" i="5"/>
  <c r="C78" i="5"/>
  <c r="A81" i="5"/>
  <c r="C81" i="5"/>
  <c r="A72" i="5"/>
  <c r="C72" i="5"/>
  <c r="A73" i="5"/>
  <c r="C73" i="5"/>
  <c r="A79" i="5"/>
  <c r="C79" i="5"/>
  <c r="A372" i="5"/>
  <c r="C372" i="5"/>
  <c r="A208" i="5"/>
  <c r="C208" i="5"/>
  <c r="A206" i="5"/>
  <c r="C206" i="5"/>
  <c r="A207" i="5"/>
  <c r="C207" i="5"/>
  <c r="A209" i="5"/>
  <c r="C209" i="5"/>
  <c r="A204" i="5"/>
  <c r="C204" i="5"/>
  <c r="A205" i="5"/>
  <c r="C205" i="5"/>
  <c r="A337" i="5"/>
  <c r="C337" i="5"/>
  <c r="A330" i="5"/>
  <c r="C330" i="5"/>
  <c r="A333" i="5"/>
  <c r="C333" i="5"/>
  <c r="A334" i="5"/>
  <c r="C334" i="5"/>
  <c r="A336" i="5"/>
  <c r="C336" i="5"/>
  <c r="A331" i="5"/>
  <c r="C331" i="5"/>
  <c r="A335" i="5"/>
  <c r="C335" i="5"/>
  <c r="A332" i="5"/>
  <c r="C332" i="5"/>
  <c r="A338" i="5"/>
  <c r="C338" i="5"/>
  <c r="A126" i="5"/>
  <c r="C126" i="5"/>
  <c r="A127" i="5"/>
  <c r="C127" i="5"/>
  <c r="A262" i="5"/>
  <c r="C262" i="5"/>
  <c r="A306" i="5"/>
  <c r="C306" i="5"/>
  <c r="A85" i="5"/>
  <c r="C85" i="5"/>
  <c r="A90" i="5"/>
  <c r="C90" i="5"/>
  <c r="A86" i="5"/>
  <c r="C86" i="5"/>
  <c r="A84" i="5"/>
  <c r="C84" i="5"/>
  <c r="A87" i="5"/>
  <c r="C87" i="5"/>
  <c r="A88" i="5"/>
  <c r="C88" i="5"/>
  <c r="A89" i="5"/>
  <c r="C89" i="5"/>
  <c r="A92" i="5"/>
  <c r="C92" i="5"/>
  <c r="A123" i="5"/>
  <c r="C123" i="5"/>
  <c r="A236" i="5"/>
  <c r="C236" i="5"/>
  <c r="A229" i="5"/>
  <c r="C229" i="5"/>
  <c r="A230" i="5"/>
  <c r="C230" i="5"/>
  <c r="A234" i="5"/>
  <c r="C234" i="5"/>
  <c r="A232" i="5"/>
  <c r="C232" i="5"/>
  <c r="A231" i="5"/>
  <c r="C231" i="5"/>
  <c r="A235" i="5"/>
  <c r="C235" i="5"/>
  <c r="A233" i="5"/>
  <c r="C233" i="5"/>
  <c r="A289" i="5"/>
  <c r="C289" i="5"/>
  <c r="A287" i="5"/>
  <c r="C287" i="5"/>
  <c r="A288" i="5"/>
  <c r="C288" i="5"/>
  <c r="A117" i="5"/>
  <c r="C117" i="5"/>
  <c r="A118" i="5"/>
  <c r="C118" i="5"/>
  <c r="A119" i="5"/>
  <c r="C119" i="5"/>
  <c r="A120" i="5"/>
  <c r="C120" i="5"/>
  <c r="A107" i="5"/>
  <c r="C107" i="5"/>
  <c r="A113" i="5"/>
  <c r="C113" i="5"/>
  <c r="A108" i="5"/>
  <c r="C108" i="5"/>
  <c r="A109" i="5"/>
  <c r="C109" i="5"/>
  <c r="A111" i="5"/>
  <c r="C111" i="5"/>
  <c r="A112" i="5"/>
  <c r="C112" i="5"/>
  <c r="A110" i="5"/>
  <c r="C110" i="5"/>
  <c r="A124" i="5"/>
  <c r="C124" i="5"/>
  <c r="A125" i="5"/>
  <c r="C125" i="5"/>
  <c r="A342" i="5"/>
  <c r="C342" i="5"/>
  <c r="A343" i="5"/>
  <c r="C343" i="5"/>
  <c r="A128" i="5"/>
  <c r="C128" i="5"/>
  <c r="A158" i="5"/>
  <c r="C158" i="5"/>
  <c r="A154" i="5"/>
  <c r="C154" i="5"/>
  <c r="A155" i="5"/>
  <c r="C155" i="5"/>
  <c r="A159" i="5"/>
  <c r="C159" i="5"/>
  <c r="A156" i="5"/>
  <c r="C156" i="5"/>
  <c r="A157" i="5"/>
  <c r="C157" i="5"/>
  <c r="A290" i="5"/>
  <c r="C290" i="5"/>
  <c r="A169" i="5"/>
  <c r="C169" i="5"/>
  <c r="A168" i="5"/>
  <c r="C168" i="5"/>
  <c r="A164" i="5"/>
  <c r="C164" i="5"/>
  <c r="A165" i="5"/>
  <c r="C165" i="5"/>
  <c r="A160" i="5"/>
  <c r="C160" i="5"/>
  <c r="A166" i="5"/>
  <c r="C166" i="5"/>
  <c r="A162" i="5"/>
  <c r="C162" i="5"/>
  <c r="A167" i="5"/>
  <c r="C167" i="5"/>
  <c r="A163" i="5"/>
  <c r="C163" i="5"/>
  <c r="A161" i="5"/>
  <c r="C161" i="5"/>
  <c r="A93" i="5"/>
  <c r="C93" i="5"/>
  <c r="A97" i="5"/>
  <c r="C97" i="5"/>
  <c r="A94" i="5"/>
  <c r="C94" i="5"/>
  <c r="A96" i="5"/>
  <c r="C96" i="5"/>
  <c r="A95" i="5"/>
  <c r="C95" i="5"/>
  <c r="A228" i="5"/>
  <c r="C228" i="5"/>
  <c r="A294" i="5"/>
  <c r="C294" i="5"/>
  <c r="A170" i="5"/>
  <c r="C170" i="5"/>
  <c r="A171" i="5"/>
  <c r="C171" i="5"/>
  <c r="A132" i="5"/>
  <c r="C132" i="5"/>
  <c r="A300" i="5"/>
  <c r="C300" i="5"/>
  <c r="A301" i="5"/>
  <c r="C301" i="5"/>
  <c r="A193" i="5"/>
  <c r="C193" i="5"/>
  <c r="A191" i="5"/>
  <c r="C191" i="5"/>
  <c r="A192" i="5"/>
  <c r="C192" i="5"/>
  <c r="A194" i="5"/>
  <c r="C194" i="5"/>
  <c r="A195" i="5"/>
  <c r="C195" i="5"/>
  <c r="A190" i="5"/>
  <c r="C190" i="5"/>
  <c r="A311" i="5"/>
  <c r="C311" i="5"/>
  <c r="A309" i="5"/>
  <c r="C309" i="5"/>
  <c r="A310" i="5"/>
  <c r="C310" i="5"/>
  <c r="A223" i="5"/>
  <c r="C223" i="5"/>
  <c r="A218" i="5"/>
  <c r="C218" i="5"/>
  <c r="A211" i="5"/>
  <c r="C211" i="5"/>
  <c r="A212" i="5"/>
  <c r="C212" i="5"/>
  <c r="A217" i="5"/>
  <c r="C217" i="5"/>
  <c r="A213" i="5"/>
  <c r="C213" i="5"/>
  <c r="A214" i="5"/>
  <c r="C214" i="5"/>
  <c r="A219" i="5"/>
  <c r="C219" i="5"/>
  <c r="A224" i="5"/>
  <c r="C224" i="5"/>
  <c r="A225" i="5"/>
  <c r="C225" i="5"/>
  <c r="A215" i="5"/>
  <c r="C215" i="5"/>
  <c r="A216" i="5"/>
  <c r="C216" i="5"/>
  <c r="A220" i="5"/>
  <c r="C220" i="5"/>
  <c r="A210" i="5"/>
  <c r="C210" i="5"/>
  <c r="A222" i="5"/>
  <c r="C222" i="5"/>
  <c r="A221" i="5"/>
  <c r="C221" i="5"/>
  <c r="A198" i="5"/>
  <c r="C198" i="5"/>
  <c r="A199" i="5"/>
  <c r="C199" i="5"/>
  <c r="A68" i="5"/>
  <c r="C68" i="5"/>
  <c r="A133" i="5"/>
  <c r="C133" i="5"/>
  <c r="A268" i="5"/>
  <c r="C268" i="5"/>
  <c r="A261" i="5"/>
  <c r="C261" i="5"/>
  <c r="A122" i="5"/>
  <c r="C122" i="5"/>
  <c r="A121" i="5"/>
  <c r="C121" i="5"/>
  <c r="A6" i="5"/>
  <c r="C6" i="5"/>
  <c r="A4" i="5"/>
  <c r="C4" i="5"/>
  <c r="A5" i="5"/>
  <c r="C5" i="5"/>
  <c r="A291" i="5"/>
  <c r="C291" i="5"/>
  <c r="A317" i="5"/>
  <c r="C317" i="5"/>
  <c r="A318" i="5"/>
  <c r="C318" i="5"/>
  <c r="A319" i="5"/>
  <c r="C319" i="5"/>
  <c r="A324" i="5"/>
  <c r="C324" i="5"/>
  <c r="A327" i="5"/>
  <c r="C327" i="5"/>
  <c r="A323" i="5"/>
  <c r="C323" i="5"/>
  <c r="A325" i="5"/>
  <c r="C325" i="5"/>
  <c r="A326" i="5"/>
  <c r="C326" i="5"/>
  <c r="A69" i="5"/>
  <c r="C69" i="5"/>
  <c r="A116" i="5"/>
  <c r="C116" i="5"/>
  <c r="A115" i="5"/>
  <c r="C115" i="5"/>
  <c r="A172" i="5"/>
  <c r="C172" i="5"/>
  <c r="A173" i="5"/>
  <c r="C173" i="5"/>
  <c r="A129" i="5"/>
  <c r="C129" i="5"/>
  <c r="A237" i="5"/>
  <c r="C237" i="5"/>
  <c r="A200" i="5"/>
  <c r="C200" i="5"/>
  <c r="A341" i="5"/>
  <c r="C341" i="5"/>
  <c r="A339" i="5"/>
  <c r="C339" i="5"/>
  <c r="A151" i="5"/>
  <c r="C151" i="5"/>
  <c r="A292" i="5"/>
  <c r="C292" i="5"/>
  <c r="A99" i="5"/>
  <c r="C99" i="5"/>
  <c r="A114" i="5"/>
  <c r="C114" i="5"/>
  <c r="A153" i="5"/>
  <c r="C153" i="5"/>
  <c r="A152" i="5"/>
  <c r="C152" i="5"/>
  <c r="A188" i="5"/>
  <c r="C188" i="5"/>
  <c r="A189" i="5"/>
  <c r="C189" i="5"/>
  <c r="A101" i="5"/>
  <c r="C101" i="5"/>
  <c r="A100" i="5"/>
  <c r="C100" i="5"/>
  <c r="A102" i="5"/>
  <c r="C102" i="5"/>
  <c r="A103" i="5"/>
  <c r="C103" i="5"/>
  <c r="A104" i="5"/>
  <c r="C104" i="5"/>
  <c r="A316" i="5"/>
  <c r="C316" i="5"/>
  <c r="A315" i="5"/>
  <c r="C315" i="5"/>
  <c r="A373" i="5"/>
  <c r="C373" i="5"/>
  <c r="A374" i="5"/>
  <c r="C374" i="5"/>
  <c r="A340" i="5"/>
  <c r="C340" i="5"/>
  <c r="A371" i="5"/>
  <c r="C371" i="5"/>
  <c r="A139" i="5"/>
  <c r="C139" i="5"/>
  <c r="A267" i="5"/>
  <c r="C267" i="5"/>
  <c r="A321" i="5"/>
  <c r="C321" i="5"/>
  <c r="A320" i="5"/>
  <c r="C320" i="5"/>
  <c r="A322" i="5"/>
  <c r="C322" i="5"/>
  <c r="A226" i="5"/>
  <c r="C226" i="5"/>
  <c r="A227" i="5"/>
  <c r="C227" i="5"/>
  <c r="A293" i="5"/>
  <c r="C293" i="5"/>
  <c r="A8" i="5"/>
  <c r="C8" i="5"/>
  <c r="A182" i="5"/>
  <c r="C182" i="5"/>
  <c r="A183" i="5"/>
  <c r="C183" i="5"/>
  <c r="A184" i="5"/>
  <c r="C184" i="5"/>
  <c r="A185" i="5"/>
  <c r="C185" i="5"/>
  <c r="A186" i="5"/>
  <c r="C186" i="5"/>
  <c r="A187" i="5"/>
  <c r="C187" i="5"/>
  <c r="A3" i="10" l="1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2" i="10"/>
  <c r="C36" i="5"/>
  <c r="C27" i="5"/>
  <c r="C34" i="5"/>
  <c r="C28" i="5"/>
  <c r="C37" i="5"/>
  <c r="C38" i="5"/>
  <c r="C29" i="5"/>
  <c r="C35" i="5"/>
  <c r="C30" i="5"/>
  <c r="C33" i="5"/>
  <c r="C31" i="5"/>
  <c r="C26" i="5"/>
  <c r="A36" i="5"/>
  <c r="A27" i="5"/>
  <c r="A34" i="5"/>
  <c r="A28" i="5"/>
  <c r="A37" i="5"/>
  <c r="A38" i="5"/>
  <c r="A29" i="5"/>
  <c r="A35" i="5"/>
  <c r="A30" i="5"/>
  <c r="A33" i="5"/>
  <c r="A31" i="5"/>
  <c r="A26" i="5"/>
  <c r="B5" i="11" l="1"/>
  <c r="B6" i="11"/>
  <c r="B7" i="11"/>
  <c r="B8" i="11"/>
  <c r="C3" i="12" l="1"/>
  <c r="C4" i="12"/>
  <c r="C5" i="12"/>
  <c r="C6" i="12"/>
  <c r="C7" i="12"/>
  <c r="C2" i="12"/>
  <c r="B3" i="11" l="1"/>
  <c r="B4" i="11"/>
  <c r="B2" i="11"/>
  <c r="C4" i="10" l="1"/>
  <c r="C12" i="10"/>
  <c r="C44" i="10"/>
  <c r="C51" i="10"/>
  <c r="C20" i="10"/>
  <c r="C39" i="10"/>
  <c r="C47" i="10"/>
  <c r="C55" i="10"/>
  <c r="C14" i="10"/>
  <c r="C43" i="10"/>
  <c r="C36" i="10"/>
  <c r="C58" i="10"/>
  <c r="C15" i="10"/>
  <c r="C46" i="10"/>
  <c r="C7" i="10"/>
  <c r="C34" i="10"/>
  <c r="C22" i="10"/>
  <c r="C28" i="10"/>
  <c r="C57" i="10"/>
  <c r="C6" i="10"/>
  <c r="C42" i="10"/>
  <c r="C59" i="10"/>
  <c r="C25" i="10"/>
  <c r="C17" i="10"/>
  <c r="C52" i="10"/>
  <c r="C41" i="10"/>
  <c r="C2" i="10"/>
  <c r="C9" i="10"/>
  <c r="C18" i="10"/>
  <c r="C37" i="10"/>
  <c r="C53" i="10"/>
  <c r="C24" i="10"/>
  <c r="C32" i="10"/>
  <c r="C8" i="10"/>
  <c r="C16" i="10"/>
  <c r="C26" i="10"/>
  <c r="C35" i="10"/>
  <c r="C45" i="10"/>
  <c r="C3" i="10"/>
  <c r="C11" i="10"/>
  <c r="C33" i="10"/>
  <c r="C27" i="10"/>
  <c r="C21" i="10"/>
  <c r="C56" i="10"/>
  <c r="C48" i="10"/>
  <c r="C23" i="10"/>
  <c r="C30" i="10"/>
  <c r="C49" i="10"/>
  <c r="C10" i="10"/>
  <c r="C19" i="10"/>
  <c r="C38" i="10"/>
  <c r="C54" i="10"/>
  <c r="C13" i="10"/>
  <c r="C29" i="10"/>
  <c r="C40" i="10"/>
  <c r="C50" i="10"/>
  <c r="C31" i="10"/>
  <c r="C5" i="10"/>
</calcChain>
</file>

<file path=xl/sharedStrings.xml><?xml version="1.0" encoding="utf-8"?>
<sst xmlns="http://schemas.openxmlformats.org/spreadsheetml/2006/main" count="1002" uniqueCount="344">
  <si>
    <t>Superintendent</t>
  </si>
  <si>
    <t>Endorsement</t>
  </si>
  <si>
    <t>Endorsement 1</t>
  </si>
  <si>
    <t>Local Education Agency (LEA) Name</t>
  </si>
  <si>
    <t>LEA #</t>
  </si>
  <si>
    <t>Total Issued</t>
  </si>
  <si>
    <t>Nursing Assistant</t>
  </si>
  <si>
    <t>Orientation Health Occupations</t>
  </si>
  <si>
    <t>Building Trades Construction</t>
  </si>
  <si>
    <t>School Social Worker</t>
  </si>
  <si>
    <t>Cabinet &amp; Millwork</t>
  </si>
  <si>
    <t>School Psychologist</t>
  </si>
  <si>
    <t>TV Production/Broadcasting</t>
  </si>
  <si>
    <t>Speech-Language Pathologist</t>
  </si>
  <si>
    <t>Microcomputer Applications</t>
  </si>
  <si>
    <t>General Engineering</t>
  </si>
  <si>
    <t>Endorsement 2</t>
  </si>
  <si>
    <t>Endorsement 3</t>
  </si>
  <si>
    <t>Drafting</t>
  </si>
  <si>
    <t>Shoshone-Bannock School</t>
  </si>
  <si>
    <t>LEA Region</t>
  </si>
  <si>
    <t>LEA Region #</t>
  </si>
  <si>
    <t>Certificate</t>
  </si>
  <si>
    <t>Administrator</t>
  </si>
  <si>
    <t>Pupil Service Staff</t>
  </si>
  <si>
    <t>Audiology</t>
  </si>
  <si>
    <t>School Counselor - Basic (K-12)</t>
  </si>
  <si>
    <t>School Counselor (K-12)</t>
  </si>
  <si>
    <t>School Nurse</t>
  </si>
  <si>
    <t>Occupational Therapist</t>
  </si>
  <si>
    <t>Physical Therapist</t>
  </si>
  <si>
    <t>Instructional</t>
  </si>
  <si>
    <t>Agriculture Science and Technology (6-12)</t>
  </si>
  <si>
    <t>All Subjects (K-8)</t>
  </si>
  <si>
    <t>American Government/Political Science (6-12)</t>
  </si>
  <si>
    <t>American Indian Language</t>
  </si>
  <si>
    <t>Bilingual Education (K-12)</t>
  </si>
  <si>
    <t>Biological Science (6-12)</t>
  </si>
  <si>
    <t>Blended Early Childhood Education/Early Childhood Special Education (Birth - Grade 3)</t>
  </si>
  <si>
    <t>Blended Elementary Education/Elementary Special Education (Grade 4 - Grade 6)</t>
  </si>
  <si>
    <t>Business Technology Education (6-12)</t>
  </si>
  <si>
    <t>Chemistry (6-12)</t>
  </si>
  <si>
    <t>Communication (6-12)</t>
  </si>
  <si>
    <t>Computer Science (6-12)</t>
  </si>
  <si>
    <t>Deaf/Hard of Hearing (K-12)</t>
  </si>
  <si>
    <t>Early Childhood Special Education (Pre-K-3)</t>
  </si>
  <si>
    <t>Economics (6-12)</t>
  </si>
  <si>
    <t>Engineering (6-12)</t>
  </si>
  <si>
    <t>English (6-12)</t>
  </si>
  <si>
    <t>Exceptional Child Generalist (K-8)</t>
  </si>
  <si>
    <t>Exceptional Child Generalist (K-12)</t>
  </si>
  <si>
    <t>Exceptional Child Generalist (6-12)</t>
  </si>
  <si>
    <t>Family and Consumer Sciences (6-12)</t>
  </si>
  <si>
    <t>Geography (6-12)</t>
  </si>
  <si>
    <t>Geology (6-12)</t>
  </si>
  <si>
    <t>Gifted and Talented (K-12)</t>
  </si>
  <si>
    <t>Health (6-12)</t>
  </si>
  <si>
    <t>Health (K-12)</t>
  </si>
  <si>
    <t>History (6-12)</t>
  </si>
  <si>
    <t>Humanities (6-12)</t>
  </si>
  <si>
    <t>Journalism (6-12)</t>
  </si>
  <si>
    <t>Junior ROTC Instructor</t>
  </si>
  <si>
    <t>Literacy (K-12)</t>
  </si>
  <si>
    <t>Marketing Technology Education (6-12)</t>
  </si>
  <si>
    <t>Mathematics (6-12)</t>
  </si>
  <si>
    <t>Mathematics - Basic (6-12)</t>
  </si>
  <si>
    <t>Teacher Leader - Mathematics</t>
  </si>
  <si>
    <t>Music (6-12)</t>
  </si>
  <si>
    <t>Natural Science (6-12)</t>
  </si>
  <si>
    <t>Online-Teacher (K-12)</t>
  </si>
  <si>
    <t>Physical Education (PE) (6-12)</t>
  </si>
  <si>
    <t>Physical Education (PE) (K-12)</t>
  </si>
  <si>
    <t>Physical Science (6-12)</t>
  </si>
  <si>
    <t>Physics (6-12)</t>
  </si>
  <si>
    <t>Psychology (6-12)</t>
  </si>
  <si>
    <t>Social Studies (6-12)</t>
  </si>
  <si>
    <t>Sociology (6-12)</t>
  </si>
  <si>
    <t>Sociology/Anthropology (6-12)</t>
  </si>
  <si>
    <t>Teacher Leader - Special Education</t>
  </si>
  <si>
    <t>Teacher Librarian (K-12)</t>
  </si>
  <si>
    <t>Technology Education (6-12)</t>
  </si>
  <si>
    <t>Visual Impairment (K-12)</t>
  </si>
  <si>
    <t>World Language (6-12)</t>
  </si>
  <si>
    <t>World Language (K-12)</t>
  </si>
  <si>
    <t>World Language - American Sign Language (6-12)</t>
  </si>
  <si>
    <t>World Language - American Sign Language (K-12)</t>
  </si>
  <si>
    <t>World Language - Arabic (6-12)</t>
  </si>
  <si>
    <t>World Language - Arabic (K-12)</t>
  </si>
  <si>
    <t>World Language - Chinese (6-12)</t>
  </si>
  <si>
    <t>World Language - Chinese (K-12)</t>
  </si>
  <si>
    <t>World Language - Czech (K-12)</t>
  </si>
  <si>
    <t>World Language - French (6-12)</t>
  </si>
  <si>
    <t>World Language - French (K-12)</t>
  </si>
  <si>
    <t>World Language - German (6-12)</t>
  </si>
  <si>
    <t>World Language - German (K-12)</t>
  </si>
  <si>
    <t>World Language - Greek (6-12)</t>
  </si>
  <si>
    <t>World Language - Greek (K-12)</t>
  </si>
  <si>
    <t>World Language - Hebrew (K-12)</t>
  </si>
  <si>
    <t>World Language - Italian (K-12)</t>
  </si>
  <si>
    <t>World Language - Japanese (K-12)</t>
  </si>
  <si>
    <t>World Language - Korean (K-12)</t>
  </si>
  <si>
    <t>World Language - Latin (K-12)</t>
  </si>
  <si>
    <t>World Language - Persian (6-12)</t>
  </si>
  <si>
    <t>World Language - Persian (K-12)</t>
  </si>
  <si>
    <t>World Language - Portuguese (K-12)</t>
  </si>
  <si>
    <t>World Language - Russian (6-12)</t>
  </si>
  <si>
    <t>World Language - Russian (K-12)</t>
  </si>
  <si>
    <t>World Language - Slovak (K-12)</t>
  </si>
  <si>
    <t>World Language - Spanish (6-12)</t>
  </si>
  <si>
    <t>World Language - Spanish (K-12)</t>
  </si>
  <si>
    <t>Art (K-12)</t>
  </si>
  <si>
    <t>Art (6-12)</t>
  </si>
  <si>
    <t>Occupational</t>
  </si>
  <si>
    <t>Drama (6-12)</t>
  </si>
  <si>
    <t>Music (K-12)</t>
  </si>
  <si>
    <t>English (6-9)</t>
  </si>
  <si>
    <t>Mathematics - Basic (6-9)</t>
  </si>
  <si>
    <t>American Government/Political Science (6-9)</t>
  </si>
  <si>
    <t>Biological Science (6-9)</t>
  </si>
  <si>
    <t>Chemistry (6-9)</t>
  </si>
  <si>
    <t>Communication (6-9)</t>
  </si>
  <si>
    <t>Computer Science (6-9)</t>
  </si>
  <si>
    <t>Economics (6-9)</t>
  </si>
  <si>
    <t>Engineering (6-9)</t>
  </si>
  <si>
    <t>Geography (6-9)</t>
  </si>
  <si>
    <t>Geology (6-9)</t>
  </si>
  <si>
    <t>Health (6-9)</t>
  </si>
  <si>
    <t>History (6-9)</t>
  </si>
  <si>
    <t>Humanities (6-9)</t>
  </si>
  <si>
    <t>Journalism (6-9)</t>
  </si>
  <si>
    <t>Mathematics (6-9)</t>
  </si>
  <si>
    <t>Music (6-9)</t>
  </si>
  <si>
    <t>Natural Science (6-9)</t>
  </si>
  <si>
    <t>Physical Education (PE) (6-9)</t>
  </si>
  <si>
    <t>Physical Science (6-9)</t>
  </si>
  <si>
    <t>Physics (6-9)</t>
  </si>
  <si>
    <t>Psychology (6-9)</t>
  </si>
  <si>
    <t>Social Studies (6-9)</t>
  </si>
  <si>
    <t>Sociology (6-9)</t>
  </si>
  <si>
    <t>Sociology/Anthropology (6-9)</t>
  </si>
  <si>
    <t>Drama (6-9)</t>
  </si>
  <si>
    <t>Art (6-9)</t>
  </si>
  <si>
    <t>World Language (6-9)</t>
  </si>
  <si>
    <t>World Language - American Sign Language (6-9)</t>
  </si>
  <si>
    <t>World Language - Arabic (6-9)</t>
  </si>
  <si>
    <t>World Language - Chinese (6-9)</t>
  </si>
  <si>
    <t>World Language - French (6-9)</t>
  </si>
  <si>
    <t>World Language - German (6-9)</t>
  </si>
  <si>
    <t>World Language - Persian (6-9)</t>
  </si>
  <si>
    <t>World Language - Russian (6-9)</t>
  </si>
  <si>
    <t>World Language - Spanish (6-9)</t>
  </si>
  <si>
    <t>Earth Science (6-12)</t>
  </si>
  <si>
    <t>Earth Science (6-9)</t>
  </si>
  <si>
    <t>English as a New Language (ENL) (K-12)</t>
  </si>
  <si>
    <r>
      <rPr>
        <b/>
        <u/>
        <sz val="12"/>
        <rFont val="Arial"/>
        <family val="2"/>
      </rPr>
      <t>Northern Idaho</t>
    </r>
    <r>
      <rPr>
        <b/>
        <sz val="12"/>
        <rFont val="Arial"/>
        <family val="2"/>
      </rPr>
      <t xml:space="preserve">
</t>
    </r>
    <r>
      <rPr>
        <i/>
        <sz val="12"/>
        <rFont val="Arial"/>
        <family val="2"/>
      </rPr>
      <t>Boundary, Bonner, Kootenai, Benewah, Shoshone Counties</t>
    </r>
  </si>
  <si>
    <r>
      <rPr>
        <b/>
        <u/>
        <sz val="12"/>
        <color theme="1"/>
        <rFont val="Arial"/>
        <family val="2"/>
      </rPr>
      <t>North Central Idaho</t>
    </r>
    <r>
      <rPr>
        <sz val="12"/>
        <color theme="1"/>
        <rFont val="Arial"/>
        <family val="2"/>
      </rPr>
      <t xml:space="preserve">
</t>
    </r>
    <r>
      <rPr>
        <i/>
        <sz val="12"/>
        <color theme="1"/>
        <rFont val="Arial"/>
        <family val="2"/>
      </rPr>
      <t>Latah, Clearwater, Nezperce, Lewis, Idaho Counties</t>
    </r>
  </si>
  <si>
    <r>
      <rPr>
        <b/>
        <u/>
        <sz val="12"/>
        <color theme="1"/>
        <rFont val="Arial"/>
        <family val="2"/>
      </rPr>
      <t xml:space="preserve">Southwest Idaho
</t>
    </r>
    <r>
      <rPr>
        <i/>
        <sz val="12"/>
        <color theme="1"/>
        <rFont val="Arial"/>
        <family val="2"/>
      </rPr>
      <t>Adams, Valley, Washington, Payette, Gem, Boise, Elmore, Ada, Canyon, Owyhee Counties</t>
    </r>
  </si>
  <si>
    <r>
      <rPr>
        <b/>
        <u/>
        <sz val="12"/>
        <rFont val="Arial"/>
        <family val="2"/>
      </rPr>
      <t xml:space="preserve">South Central Idaho
</t>
    </r>
    <r>
      <rPr>
        <i/>
        <sz val="12"/>
        <rFont val="Arial"/>
        <family val="2"/>
      </rPr>
      <t>Camas, Blaine, Gooding, Lincoln, Minidoka, Jerome, Twin Falls, Cassia Counties</t>
    </r>
  </si>
  <si>
    <r>
      <rPr>
        <b/>
        <u/>
        <sz val="12"/>
        <color theme="1"/>
        <rFont val="Arial"/>
        <family val="2"/>
      </rPr>
      <t xml:space="preserve">Southeast Idaho
</t>
    </r>
    <r>
      <rPr>
        <i/>
        <sz val="12"/>
        <color theme="1"/>
        <rFont val="Arial"/>
        <family val="2"/>
      </rPr>
      <t>Bingham, Power, Bannock, Oneida, Franklin, Caribou, Bear Lake Counties</t>
    </r>
  </si>
  <si>
    <r>
      <rPr>
        <b/>
        <u/>
        <sz val="12"/>
        <rFont val="Arial"/>
        <family val="2"/>
      </rPr>
      <t xml:space="preserve">East Central Idaho
</t>
    </r>
    <r>
      <rPr>
        <i/>
        <sz val="12"/>
        <rFont val="Arial"/>
        <family val="2"/>
      </rPr>
      <t>Lemhi, Custer, Butte, Clark, Jefferson, Fremont, Madison, Teton, Bonneville Counties</t>
    </r>
  </si>
  <si>
    <t>Director of Special Education (Pre-K-12)</t>
  </si>
  <si>
    <t>School Principal (Pre-K-12)</t>
  </si>
  <si>
    <t>LEA#</t>
  </si>
  <si>
    <t>LEA</t>
  </si>
  <si>
    <t>Region</t>
  </si>
  <si>
    <t>Aberdeen</t>
  </si>
  <si>
    <t>Advanced Regional Technical Education</t>
  </si>
  <si>
    <t>American Falls</t>
  </si>
  <si>
    <t>American Heritage Charter School</t>
  </si>
  <si>
    <t>Another Choice Virtual Charter School</t>
  </si>
  <si>
    <t>Anser Charter School</t>
  </si>
  <si>
    <t>Arbon Elementary</t>
  </si>
  <si>
    <t>ARTEC Industrial Charter School</t>
  </si>
  <si>
    <t>Avery</t>
  </si>
  <si>
    <t>Basin</t>
  </si>
  <si>
    <t>Bear Lake</t>
  </si>
  <si>
    <t>Blackfoot</t>
  </si>
  <si>
    <t>Blackfoot Charter Community Learning Center</t>
  </si>
  <si>
    <t>Blaine County</t>
  </si>
  <si>
    <t>Bliss</t>
  </si>
  <si>
    <t>Boise</t>
  </si>
  <si>
    <t>Bonneville</t>
  </si>
  <si>
    <t>Boundary County</t>
  </si>
  <si>
    <t>Bruneau-Grand View</t>
  </si>
  <si>
    <t>Buhl</t>
  </si>
  <si>
    <t>Butte County</t>
  </si>
  <si>
    <t>Caldwell</t>
  </si>
  <si>
    <t>Camas County</t>
  </si>
  <si>
    <t>Cambridge</t>
  </si>
  <si>
    <t>Canyon-Owyhee School Service Agency (COSSA)</t>
  </si>
  <si>
    <t>Cascade</t>
  </si>
  <si>
    <t>Cassia County</t>
  </si>
  <si>
    <t>Castleford</t>
  </si>
  <si>
    <t>Challis</t>
  </si>
  <si>
    <t>Chief Tahgee Elementary Academy</t>
  </si>
  <si>
    <t>Clark County</t>
  </si>
  <si>
    <t>Coeur d'Alene</t>
  </si>
  <si>
    <t>Coeur d'Alene Charter Academy</t>
  </si>
  <si>
    <t>Compass Public Charter School</t>
  </si>
  <si>
    <t>Connor Academy</t>
  </si>
  <si>
    <t>Cottonwood</t>
  </si>
  <si>
    <t>Council</t>
  </si>
  <si>
    <t>Culdesac</t>
  </si>
  <si>
    <t>Dietrich</t>
  </si>
  <si>
    <t>Emmett</t>
  </si>
  <si>
    <t>Falcon Ridge Public Charter School</t>
  </si>
  <si>
    <t>FernWaters Public Charter School</t>
  </si>
  <si>
    <t>Filer</t>
  </si>
  <si>
    <t>Firth</t>
  </si>
  <si>
    <t>Forrester Academy</t>
  </si>
  <si>
    <t>Fremont County</t>
  </si>
  <si>
    <t>Fruitland</t>
  </si>
  <si>
    <t>Future Public Charter School</t>
  </si>
  <si>
    <t>Garden Valley</t>
  </si>
  <si>
    <t>Gem Prep: Nampa</t>
  </si>
  <si>
    <t>Gem Prep: Pocatello</t>
  </si>
  <si>
    <t>Genesse</t>
  </si>
  <si>
    <t>Glenns Ferry</t>
  </si>
  <si>
    <t>Gooding</t>
  </si>
  <si>
    <t>Grace</t>
  </si>
  <si>
    <t>Hagerman</t>
  </si>
  <si>
    <t>Hansen</t>
  </si>
  <si>
    <t>Heritage Academy</t>
  </si>
  <si>
    <t>Heritage Community Charter School</t>
  </si>
  <si>
    <t>Highland</t>
  </si>
  <si>
    <t>Holy Rosary Catholic School</t>
  </si>
  <si>
    <t>Homedale</t>
  </si>
  <si>
    <t>Horseshow Bend</t>
  </si>
  <si>
    <t>Idaho Arts Charter School</t>
  </si>
  <si>
    <t>Idaho Bureau of Educational Services for the Deaf and the Blind</t>
  </si>
  <si>
    <t>Idaho Connects Online School (ICON)</t>
  </si>
  <si>
    <t>Idaho Department of Juvenile Corrections</t>
  </si>
  <si>
    <t>Idaho Digital Learning Academy</t>
  </si>
  <si>
    <t>Idaho Distance Education Academy (I-DEA)</t>
  </si>
  <si>
    <t>Idaho Falls</t>
  </si>
  <si>
    <t>Idaho Science and Technology Charter School</t>
  </si>
  <si>
    <t>Idaho STEM Academy</t>
  </si>
  <si>
    <t>Idaho Technical Career Academy</t>
  </si>
  <si>
    <t>Idaho Virtual Academy</t>
  </si>
  <si>
    <t>Inspire Connections Academy</t>
  </si>
  <si>
    <t>iSucceed Virtual High School</t>
  </si>
  <si>
    <t>Jefferson County</t>
  </si>
  <si>
    <t>Jerome</t>
  </si>
  <si>
    <t>Kamiah</t>
  </si>
  <si>
    <t>Kellogg</t>
  </si>
  <si>
    <t>Kendrick</t>
  </si>
  <si>
    <t>Kimberly</t>
  </si>
  <si>
    <t>Kootenai</t>
  </si>
  <si>
    <t>Kootenai Bridge Academy</t>
  </si>
  <si>
    <t>Kootenai Technical Education Campus</t>
  </si>
  <si>
    <t>Kuna</t>
  </si>
  <si>
    <t>Lake Pend Oreille</t>
  </si>
  <si>
    <t>Lakeland</t>
  </si>
  <si>
    <t>Lapwai</t>
  </si>
  <si>
    <t>Legacy Charter School</t>
  </si>
  <si>
    <t>Lewiston</t>
  </si>
  <si>
    <t>Liberty Charter School</t>
  </si>
  <si>
    <t>Mackay</t>
  </si>
  <si>
    <t>Madison</t>
  </si>
  <si>
    <t>Marsh Valley</t>
  </si>
  <si>
    <t>Marsing</t>
  </si>
  <si>
    <t>McCall-Donnelly</t>
  </si>
  <si>
    <t>Meadows Valley</t>
  </si>
  <si>
    <t>Melba</t>
  </si>
  <si>
    <t>Meridian Medical Arts Charter High School</t>
  </si>
  <si>
    <t>Meridian Technical Charter High School</t>
  </si>
  <si>
    <t>Middleton</t>
  </si>
  <si>
    <t>Midvale</t>
  </si>
  <si>
    <t>Minidoka County</t>
  </si>
  <si>
    <t>Monticello Montessori School</t>
  </si>
  <si>
    <t>Moscow</t>
  </si>
  <si>
    <t>Moscow Charter School</t>
  </si>
  <si>
    <t>Mountain Home</t>
  </si>
  <si>
    <t>Mountain View</t>
  </si>
  <si>
    <t>Mullan</t>
  </si>
  <si>
    <t>Murtaugh</t>
  </si>
  <si>
    <t>Nampa</t>
  </si>
  <si>
    <t>Nampa Christian Schools</t>
  </si>
  <si>
    <t>New Plymouth</t>
  </si>
  <si>
    <t>Nezperce</t>
  </si>
  <si>
    <t>North Gem</t>
  </si>
  <si>
    <t>North Idaho STEM Charter Academy</t>
  </si>
  <si>
    <t>North Star Charter School</t>
  </si>
  <si>
    <t>North Valley Academy</t>
  </si>
  <si>
    <t>Notus</t>
  </si>
  <si>
    <t>Oneida</t>
  </si>
  <si>
    <t>Orofino</t>
  </si>
  <si>
    <t>Palouse Prairie Charter School</t>
  </si>
  <si>
    <t>Parma</t>
  </si>
  <si>
    <t>Pathways in Education: Nampa</t>
  </si>
  <si>
    <t>Payette</t>
  </si>
  <si>
    <t>Payette River Technical Academy</t>
  </si>
  <si>
    <t>Peace Valley Public Charter School</t>
  </si>
  <si>
    <t>Pleasant Valley Elementary</t>
  </si>
  <si>
    <t>Plummer-Worley</t>
  </si>
  <si>
    <t>Pocatello</t>
  </si>
  <si>
    <t>Pocatello Community Charter School</t>
  </si>
  <si>
    <t>Post Falls</t>
  </si>
  <si>
    <t>Potlatch</t>
  </si>
  <si>
    <t>Preston</t>
  </si>
  <si>
    <t>Project Imact STEM Academy</t>
  </si>
  <si>
    <t>Project Patch School</t>
  </si>
  <si>
    <t>Richard McKenna Charter School</t>
  </si>
  <si>
    <t>Richfiled</t>
  </si>
  <si>
    <t>Ririe</t>
  </si>
  <si>
    <t>Rockland</t>
  </si>
  <si>
    <t>Rolling Hills Charter School</t>
  </si>
  <si>
    <t>S E I TEC Charter School</t>
  </si>
  <si>
    <t>Sage International School of Boise</t>
  </si>
  <si>
    <t>Salmon</t>
  </si>
  <si>
    <t>Salmon River</t>
  </si>
  <si>
    <t>Sandpoint Charter School, Inc.</t>
  </si>
  <si>
    <t>Shelley</t>
  </si>
  <si>
    <t>Shoshone</t>
  </si>
  <si>
    <t>Snake River</t>
  </si>
  <si>
    <t>Soda Springs</t>
  </si>
  <si>
    <t>South Lemhi</t>
  </si>
  <si>
    <t>St. Maries</t>
  </si>
  <si>
    <t>Sugar-Salem</t>
  </si>
  <si>
    <t>Swan Valley Elementary</t>
  </si>
  <si>
    <t>Syringa Mountain School</t>
  </si>
  <si>
    <t>Taylor's Crossing Public Charter School</t>
  </si>
  <si>
    <t>Teton County</t>
  </si>
  <si>
    <t>The Village Charter School</t>
  </si>
  <si>
    <t>Thomas Jefferson Charter School</t>
  </si>
  <si>
    <t>Three Creek Elementary</t>
  </si>
  <si>
    <t>Troy</t>
  </si>
  <si>
    <t>Twin Falls</t>
  </si>
  <si>
    <t>Upper Carmen Public Charter School</t>
  </si>
  <si>
    <t>Valley</t>
  </si>
  <si>
    <t>Vallivue</t>
  </si>
  <si>
    <t>Victory Charter School</t>
  </si>
  <si>
    <t>Vision Charter School</t>
  </si>
  <si>
    <t>Wallace</t>
  </si>
  <si>
    <t>Weiser</t>
  </si>
  <si>
    <t>Wendell</t>
  </si>
  <si>
    <t>West Ada</t>
  </si>
  <si>
    <t>West Bonner County</t>
  </si>
  <si>
    <t>West Jefferson</t>
  </si>
  <si>
    <t>West Side</t>
  </si>
  <si>
    <t>White Pine Charter School</t>
  </si>
  <si>
    <t>Whitepine</t>
  </si>
  <si>
    <t>Wilder</t>
  </si>
  <si>
    <t>Xavier Charter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</si>
</sst>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u/>
      <sz val="12"/>
      <color theme="1"/>
      <name val="Arial"/>
      <family val="2"/>
    </font>
    <font>
      <i/>
      <sz val="12"/>
      <color theme="1"/>
      <name val="Arial"/>
      <family val="2"/>
    </font>
    <font>
      <sz val="11"/>
      <color theme="1"/>
      <name val="Arial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25" fillId="51" borderId="10" applyNumberFormat="0" applyAlignment="0" applyProtection="0"/>
    <xf numFmtId="0" fontId="26" fillId="52" borderId="11" applyNumberFormat="0" applyAlignment="0" applyProtection="0"/>
    <xf numFmtId="0" fontId="27" fillId="0" borderId="0" applyNumberFormat="0" applyFill="0" applyBorder="0" applyAlignment="0" applyProtection="0"/>
    <xf numFmtId="0" fontId="28" fillId="35" borderId="0" applyNumberFormat="0" applyBorder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38" borderId="10" applyNumberFormat="0" applyAlignment="0" applyProtection="0"/>
    <xf numFmtId="0" fontId="33" fillId="0" borderId="15" applyNumberFormat="0" applyFill="0" applyAlignment="0" applyProtection="0"/>
    <xf numFmtId="0" fontId="34" fillId="53" borderId="0" applyNumberFormat="0" applyBorder="0" applyAlignment="0" applyProtection="0"/>
    <xf numFmtId="0" fontId="1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0" fillId="0" borderId="0"/>
    <xf numFmtId="0" fontId="1" fillId="8" borderId="8" applyNumberFormat="0" applyFont="0" applyAlignment="0" applyProtection="0"/>
    <xf numFmtId="0" fontId="22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35" fillId="51" borderId="17" applyNumberFormat="0" applyAlignment="0" applyProtection="0"/>
    <xf numFmtId="0" fontId="36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38" fillId="0" borderId="0" applyNumberForma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41" fillId="0" borderId="0"/>
    <xf numFmtId="0" fontId="20" fillId="0" borderId="0"/>
    <xf numFmtId="0" fontId="41" fillId="0" borderId="0"/>
    <xf numFmtId="0" fontId="41" fillId="0" borderId="0"/>
    <xf numFmtId="0" fontId="20" fillId="0" borderId="0"/>
    <xf numFmtId="0" fontId="20" fillId="0" borderId="0"/>
    <xf numFmtId="0" fontId="1" fillId="0" borderId="0"/>
    <xf numFmtId="0" fontId="22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2" fillId="54" borderId="16" applyNumberFormat="0" applyFont="0" applyAlignment="0" applyProtection="0"/>
    <xf numFmtId="0" fontId="22" fillId="54" borderId="16" applyNumberFormat="0" applyFont="0" applyAlignment="0" applyProtection="0"/>
    <xf numFmtId="0" fontId="20" fillId="54" borderId="16" applyNumberFormat="0" applyFon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41" fillId="0" borderId="0"/>
    <xf numFmtId="0" fontId="41" fillId="0" borderId="0"/>
    <xf numFmtId="0" fontId="41" fillId="0" borderId="0"/>
    <xf numFmtId="0" fontId="41" fillId="54" borderId="16" applyNumberFormat="0" applyFont="0" applyAlignment="0" applyProtection="0"/>
    <xf numFmtId="0" fontId="41" fillId="0" borderId="0"/>
    <xf numFmtId="0" fontId="41" fillId="0" borderId="0"/>
    <xf numFmtId="0" fontId="41" fillId="54" borderId="16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0" fillId="0" borderId="0"/>
    <xf numFmtId="0" fontId="42" fillId="0" borderId="0" applyNumberFormat="0" applyFill="0" applyBorder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</cellStyleXfs>
  <cellXfs count="62">
    <xf numFmtId="0" fontId="0" fillId="0" borderId="0" xfId="0"/>
    <xf numFmtId="0" fontId="19" fillId="0" borderId="0" xfId="0" applyFont="1" applyFill="1" applyAlignment="1">
      <alignment horizontal="left"/>
    </xf>
    <xf numFmtId="0" fontId="19" fillId="0" borderId="21" xfId="0" applyFont="1" applyFill="1" applyBorder="1" applyAlignment="1">
      <alignment horizontal="left"/>
    </xf>
    <xf numFmtId="0" fontId="21" fillId="0" borderId="21" xfId="0" applyFont="1" applyFill="1" applyBorder="1" applyAlignment="1">
      <alignment horizontal="left"/>
    </xf>
    <xf numFmtId="0" fontId="19" fillId="0" borderId="23" xfId="0" applyFont="1" applyFill="1" applyBorder="1" applyAlignment="1">
      <alignment horizontal="left"/>
    </xf>
    <xf numFmtId="0" fontId="19" fillId="0" borderId="0" xfId="0" applyFont="1" applyFill="1" applyAlignment="1">
      <alignment horizontal="center"/>
    </xf>
    <xf numFmtId="0" fontId="18" fillId="0" borderId="23" xfId="0" applyFont="1" applyFill="1" applyBorder="1" applyAlignment="1">
      <alignment horizontal="left"/>
    </xf>
    <xf numFmtId="0" fontId="18" fillId="0" borderId="25" xfId="0" applyFont="1" applyFill="1" applyBorder="1" applyAlignment="1">
      <alignment horizontal="center"/>
    </xf>
    <xf numFmtId="0" fontId="21" fillId="0" borderId="22" xfId="0" applyFont="1" applyFill="1" applyBorder="1" applyAlignment="1">
      <alignment horizontal="center"/>
    </xf>
    <xf numFmtId="49" fontId="19" fillId="0" borderId="19" xfId="0" applyNumberFormat="1" applyFont="1" applyFill="1" applyBorder="1" applyAlignment="1">
      <alignment horizontal="center"/>
    </xf>
    <xf numFmtId="49" fontId="19" fillId="0" borderId="0" xfId="0" applyNumberFormat="1" applyFont="1" applyFill="1" applyAlignment="1">
      <alignment horizontal="center"/>
    </xf>
    <xf numFmtId="0" fontId="18" fillId="0" borderId="24" xfId="0" applyFont="1" applyFill="1" applyBorder="1" applyAlignment="1">
      <alignment horizontal="center"/>
    </xf>
    <xf numFmtId="0" fontId="21" fillId="0" borderId="19" xfId="0" applyNumberFormat="1" applyFont="1" applyFill="1" applyBorder="1" applyAlignment="1">
      <alignment horizontal="center"/>
    </xf>
    <xf numFmtId="0" fontId="19" fillId="0" borderId="19" xfId="0" applyNumberFormat="1" applyFont="1" applyFill="1" applyBorder="1" applyAlignment="1">
      <alignment horizontal="center"/>
    </xf>
    <xf numFmtId="0" fontId="43" fillId="0" borderId="23" xfId="0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44" fillId="0" borderId="21" xfId="0" applyFont="1" applyFill="1" applyBorder="1" applyAlignment="1">
      <alignment horizontal="center" vertical="center"/>
    </xf>
    <xf numFmtId="0" fontId="44" fillId="0" borderId="22" xfId="0" applyFont="1" applyFill="1" applyBorder="1" applyAlignment="1">
      <alignment vertical="center"/>
    </xf>
    <xf numFmtId="0" fontId="45" fillId="0" borderId="22" xfId="0" applyFont="1" applyFill="1" applyBorder="1" applyAlignment="1">
      <alignment vertical="center"/>
    </xf>
    <xf numFmtId="0" fontId="46" fillId="0" borderId="22" xfId="0" applyFont="1" applyFill="1" applyBorder="1" applyAlignment="1">
      <alignment vertical="center"/>
    </xf>
    <xf numFmtId="0" fontId="44" fillId="0" borderId="26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2" fontId="18" fillId="0" borderId="24" xfId="0" applyNumberFormat="1" applyFont="1" applyFill="1" applyBorder="1" applyAlignment="1">
      <alignment horizontal="center" vertical="center"/>
    </xf>
    <xf numFmtId="0" fontId="18" fillId="0" borderId="24" xfId="0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0" fontId="21" fillId="0" borderId="21" xfId="0" applyFont="1" applyFill="1" applyBorder="1" applyAlignment="1">
      <alignment horizontal="left" vertical="center"/>
    </xf>
    <xf numFmtId="1" fontId="19" fillId="0" borderId="19" xfId="0" applyNumberFormat="1" applyFont="1" applyFill="1" applyBorder="1" applyAlignment="1">
      <alignment horizontal="center" vertical="center"/>
    </xf>
    <xf numFmtId="0" fontId="21" fillId="0" borderId="19" xfId="0" applyNumberFormat="1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left" vertical="center" wrapText="1"/>
    </xf>
    <xf numFmtId="1" fontId="21" fillId="0" borderId="19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left" vertical="center" wrapText="1"/>
    </xf>
    <xf numFmtId="0" fontId="44" fillId="0" borderId="29" xfId="0" applyFont="1" applyFill="1" applyBorder="1" applyAlignment="1">
      <alignment vertical="center"/>
    </xf>
    <xf numFmtId="0" fontId="47" fillId="0" borderId="27" xfId="0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/>
    </xf>
    <xf numFmtId="0" fontId="48" fillId="0" borderId="0" xfId="0" applyFont="1" applyFill="1" applyAlignment="1">
      <alignment horizontal="left"/>
    </xf>
    <xf numFmtId="0" fontId="49" fillId="0" borderId="28" xfId="0" applyFont="1" applyFill="1" applyBorder="1" applyAlignment="1">
      <alignment horizontal="center" vertical="center" wrapText="1"/>
    </xf>
    <xf numFmtId="0" fontId="49" fillId="0" borderId="22" xfId="0" applyFont="1" applyFill="1" applyBorder="1" applyAlignment="1">
      <alignment horizontal="center" vertical="center"/>
    </xf>
    <xf numFmtId="0" fontId="48" fillId="0" borderId="28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wrapText="1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1" fontId="19" fillId="0" borderId="22" xfId="0" applyNumberFormat="1" applyFont="1" applyFill="1" applyBorder="1" applyAlignment="1">
      <alignment horizontal="center" vertical="center"/>
    </xf>
    <xf numFmtId="1" fontId="19" fillId="0" borderId="0" xfId="0" applyNumberFormat="1" applyFont="1" applyFill="1" applyAlignment="1">
      <alignment horizontal="center" vertical="center"/>
    </xf>
    <xf numFmtId="0" fontId="47" fillId="0" borderId="23" xfId="0" applyFont="1" applyFill="1" applyBorder="1" applyAlignment="1">
      <alignment horizontal="left" vertical="center" wrapText="1"/>
    </xf>
    <xf numFmtId="0" fontId="48" fillId="0" borderId="0" xfId="0" applyFont="1" applyFill="1" applyAlignment="1">
      <alignment horizontal="left" vertical="center"/>
    </xf>
    <xf numFmtId="0" fontId="49" fillId="0" borderId="21" xfId="0" applyFont="1" applyFill="1" applyBorder="1" applyAlignment="1">
      <alignment horizontal="left" vertical="center" wrapText="1"/>
    </xf>
    <xf numFmtId="0" fontId="48" fillId="0" borderId="21" xfId="0" applyFont="1" applyFill="1" applyBorder="1" applyAlignment="1">
      <alignment horizontal="left" vertical="center" wrapText="1"/>
    </xf>
    <xf numFmtId="0" fontId="16" fillId="0" borderId="0" xfId="0" applyFont="1"/>
    <xf numFmtId="0" fontId="55" fillId="0" borderId="21" xfId="0" applyFont="1" applyFill="1" applyBorder="1" applyAlignment="1">
      <alignment horizontal="left" vertical="center"/>
    </xf>
    <xf numFmtId="0" fontId="55" fillId="0" borderId="19" xfId="0" applyNumberFormat="1" applyFont="1" applyFill="1" applyBorder="1" applyAlignment="1">
      <alignment horizontal="center" vertical="center"/>
    </xf>
    <xf numFmtId="0" fontId="55" fillId="0" borderId="19" xfId="0" applyFont="1" applyFill="1" applyBorder="1" applyAlignment="1">
      <alignment horizontal="left" vertical="center" wrapText="1"/>
    </xf>
    <xf numFmtId="1" fontId="21" fillId="0" borderId="20" xfId="0" applyNumberFormat="1" applyFont="1" applyFill="1" applyBorder="1" applyAlignment="1">
      <alignment horizontal="center" vertical="center"/>
    </xf>
    <xf numFmtId="0" fontId="55" fillId="0" borderId="21" xfId="0" applyFont="1" applyFill="1" applyBorder="1" applyAlignment="1">
      <alignment horizontal="left"/>
    </xf>
    <xf numFmtId="49" fontId="55" fillId="0" borderId="19" xfId="0" applyNumberFormat="1" applyFont="1" applyFill="1" applyBorder="1" applyAlignment="1">
      <alignment horizontal="center"/>
    </xf>
    <xf numFmtId="0" fontId="55" fillId="0" borderId="22" xfId="0" applyFont="1" applyFill="1" applyBorder="1" applyAlignment="1">
      <alignment horizontal="center"/>
    </xf>
    <xf numFmtId="1" fontId="55" fillId="0" borderId="22" xfId="0" applyNumberFormat="1" applyFont="1" applyFill="1" applyBorder="1" applyAlignment="1">
      <alignment horizontal="center" vertical="center"/>
    </xf>
  </cellXfs>
  <cellStyles count="454">
    <cellStyle name="20% - Accent1" xfId="18" builtinId="30" customBuiltin="1"/>
    <cellStyle name="20% - Accent1 2" xfId="42"/>
    <cellStyle name="20% - Accent1 2 2" xfId="132"/>
    <cellStyle name="20% - Accent1 2 3" xfId="133"/>
    <cellStyle name="20% - Accent1 2 4" xfId="131"/>
    <cellStyle name="20% - Accent1 3" xfId="118"/>
    <cellStyle name="20% - Accent1 3 2" xfId="134"/>
    <cellStyle name="20% - Accent2" xfId="22" builtinId="34" customBuiltin="1"/>
    <cellStyle name="20% - Accent2 2" xfId="43"/>
    <cellStyle name="20% - Accent2 2 2" xfId="136"/>
    <cellStyle name="20% - Accent2 2 3" xfId="137"/>
    <cellStyle name="20% - Accent2 2 4" xfId="135"/>
    <cellStyle name="20% - Accent2 3" xfId="120"/>
    <cellStyle name="20% - Accent2 3 2" xfId="138"/>
    <cellStyle name="20% - Accent3" xfId="26" builtinId="38" customBuiltin="1"/>
    <cellStyle name="20% - Accent3 2" xfId="44"/>
    <cellStyle name="20% - Accent3 2 2" xfId="140"/>
    <cellStyle name="20% - Accent3 2 3" xfId="141"/>
    <cellStyle name="20% - Accent3 2 4" xfId="139"/>
    <cellStyle name="20% - Accent3 3" xfId="122"/>
    <cellStyle name="20% - Accent3 3 2" xfId="142"/>
    <cellStyle name="20% - Accent4" xfId="30" builtinId="42" customBuiltin="1"/>
    <cellStyle name="20% - Accent4 2" xfId="45"/>
    <cellStyle name="20% - Accent4 2 2" xfId="144"/>
    <cellStyle name="20% - Accent4 2 3" xfId="145"/>
    <cellStyle name="20% - Accent4 2 4" xfId="143"/>
    <cellStyle name="20% - Accent4 3" xfId="124"/>
    <cellStyle name="20% - Accent4 3 2" xfId="146"/>
    <cellStyle name="20% - Accent5" xfId="34" builtinId="46" customBuiltin="1"/>
    <cellStyle name="20% - Accent5 2" xfId="46"/>
    <cellStyle name="20% - Accent5 2 2" xfId="148"/>
    <cellStyle name="20% - Accent5 2 3" xfId="149"/>
    <cellStyle name="20% - Accent5 2 4" xfId="147"/>
    <cellStyle name="20% - Accent5 3" xfId="126"/>
    <cellStyle name="20% - Accent5 3 2" xfId="150"/>
    <cellStyle name="20% - Accent6" xfId="38" builtinId="50" customBuiltin="1"/>
    <cellStyle name="20% - Accent6 2" xfId="47"/>
    <cellStyle name="20% - Accent6 2 2" xfId="152"/>
    <cellStyle name="20% - Accent6 2 3" xfId="153"/>
    <cellStyle name="20% - Accent6 2 4" xfId="151"/>
    <cellStyle name="20% - Accent6 3" xfId="128"/>
    <cellStyle name="20% - Accent6 3 2" xfId="154"/>
    <cellStyle name="40% - Accent1" xfId="19" builtinId="31" customBuiltin="1"/>
    <cellStyle name="40% - Accent1 2" xfId="48"/>
    <cellStyle name="40% - Accent1 2 2" xfId="156"/>
    <cellStyle name="40% - Accent1 2 3" xfId="157"/>
    <cellStyle name="40% - Accent1 2 4" xfId="155"/>
    <cellStyle name="40% - Accent1 3" xfId="119"/>
    <cellStyle name="40% - Accent1 3 2" xfId="158"/>
    <cellStyle name="40% - Accent2" xfId="23" builtinId="35" customBuiltin="1"/>
    <cellStyle name="40% - Accent2 2" xfId="49"/>
    <cellStyle name="40% - Accent2 2 2" xfId="160"/>
    <cellStyle name="40% - Accent2 2 3" xfId="161"/>
    <cellStyle name="40% - Accent2 2 4" xfId="159"/>
    <cellStyle name="40% - Accent2 3" xfId="121"/>
    <cellStyle name="40% - Accent2 3 2" xfId="162"/>
    <cellStyle name="40% - Accent3" xfId="27" builtinId="39" customBuiltin="1"/>
    <cellStyle name="40% - Accent3 2" xfId="50"/>
    <cellStyle name="40% - Accent3 2 2" xfId="164"/>
    <cellStyle name="40% - Accent3 2 3" xfId="165"/>
    <cellStyle name="40% - Accent3 2 4" xfId="163"/>
    <cellStyle name="40% - Accent3 3" xfId="123"/>
    <cellStyle name="40% - Accent3 3 2" xfId="166"/>
    <cellStyle name="40% - Accent4" xfId="31" builtinId="43" customBuiltin="1"/>
    <cellStyle name="40% - Accent4 2" xfId="51"/>
    <cellStyle name="40% - Accent4 2 2" xfId="168"/>
    <cellStyle name="40% - Accent4 2 3" xfId="169"/>
    <cellStyle name="40% - Accent4 2 4" xfId="167"/>
    <cellStyle name="40% - Accent4 3" xfId="125"/>
    <cellStyle name="40% - Accent4 3 2" xfId="170"/>
    <cellStyle name="40% - Accent5" xfId="35" builtinId="47" customBuiltin="1"/>
    <cellStyle name="40% - Accent5 2" xfId="52"/>
    <cellStyle name="40% - Accent5 2 2" xfId="172"/>
    <cellStyle name="40% - Accent5 2 3" xfId="173"/>
    <cellStyle name="40% - Accent5 2 4" xfId="171"/>
    <cellStyle name="40% - Accent5 3" xfId="127"/>
    <cellStyle name="40% - Accent5 3 2" xfId="174"/>
    <cellStyle name="40% - Accent6" xfId="39" builtinId="51" customBuiltin="1"/>
    <cellStyle name="40% - Accent6 2" xfId="53"/>
    <cellStyle name="40% - Accent6 2 2" xfId="176"/>
    <cellStyle name="40% - Accent6 2 3" xfId="177"/>
    <cellStyle name="40% - Accent6 2 4" xfId="175"/>
    <cellStyle name="40% - Accent6 3" xfId="129"/>
    <cellStyle name="40% - Accent6 3 2" xfId="178"/>
    <cellStyle name="60% - Accent1" xfId="20" builtinId="32" customBuiltin="1"/>
    <cellStyle name="60% - Accent1 2" xfId="54"/>
    <cellStyle name="60% - Accent1 2 2" xfId="180"/>
    <cellStyle name="60% - Accent1 2 3" xfId="181"/>
    <cellStyle name="60% - Accent1 2 4" xfId="179"/>
    <cellStyle name="60% - Accent1 3" xfId="182"/>
    <cellStyle name="60% - Accent2" xfId="24" builtinId="36" customBuiltin="1"/>
    <cellStyle name="60% - Accent2 2" xfId="55"/>
    <cellStyle name="60% - Accent2 2 2" xfId="184"/>
    <cellStyle name="60% - Accent2 2 3" xfId="185"/>
    <cellStyle name="60% - Accent2 2 4" xfId="183"/>
    <cellStyle name="60% - Accent2 3" xfId="186"/>
    <cellStyle name="60% - Accent3" xfId="28" builtinId="40" customBuiltin="1"/>
    <cellStyle name="60% - Accent3 2" xfId="56"/>
    <cellStyle name="60% - Accent3 2 2" xfId="188"/>
    <cellStyle name="60% - Accent3 2 3" xfId="189"/>
    <cellStyle name="60% - Accent3 2 4" xfId="187"/>
    <cellStyle name="60% - Accent3 3" xfId="190"/>
    <cellStyle name="60% - Accent4" xfId="32" builtinId="44" customBuiltin="1"/>
    <cellStyle name="60% - Accent4 2" xfId="57"/>
    <cellStyle name="60% - Accent4 2 2" xfId="192"/>
    <cellStyle name="60% - Accent4 2 3" xfId="193"/>
    <cellStyle name="60% - Accent4 2 4" xfId="191"/>
    <cellStyle name="60% - Accent4 3" xfId="194"/>
    <cellStyle name="60% - Accent5" xfId="36" builtinId="48" customBuiltin="1"/>
    <cellStyle name="60% - Accent5 2" xfId="58"/>
    <cellStyle name="60% - Accent5 2 2" xfId="196"/>
    <cellStyle name="60% - Accent5 2 3" xfId="197"/>
    <cellStyle name="60% - Accent5 2 4" xfId="195"/>
    <cellStyle name="60% - Accent5 3" xfId="198"/>
    <cellStyle name="60% - Accent6" xfId="40" builtinId="52" customBuiltin="1"/>
    <cellStyle name="60% - Accent6 2" xfId="59"/>
    <cellStyle name="60% - Accent6 2 2" xfId="200"/>
    <cellStyle name="60% - Accent6 2 3" xfId="201"/>
    <cellStyle name="60% - Accent6 2 4" xfId="199"/>
    <cellStyle name="60% - Accent6 3" xfId="202"/>
    <cellStyle name="Accent1" xfId="17" builtinId="29" customBuiltin="1"/>
    <cellStyle name="Accent1 2" xfId="60"/>
    <cellStyle name="Accent1 2 2" xfId="204"/>
    <cellStyle name="Accent1 2 3" xfId="205"/>
    <cellStyle name="Accent1 2 4" xfId="203"/>
    <cellStyle name="Accent1 3" xfId="206"/>
    <cellStyle name="Accent2" xfId="21" builtinId="33" customBuiltin="1"/>
    <cellStyle name="Accent2 2" xfId="61"/>
    <cellStyle name="Accent2 2 2" xfId="208"/>
    <cellStyle name="Accent2 2 3" xfId="209"/>
    <cellStyle name="Accent2 2 4" xfId="207"/>
    <cellStyle name="Accent2 3" xfId="210"/>
    <cellStyle name="Accent3" xfId="25" builtinId="37" customBuiltin="1"/>
    <cellStyle name="Accent3 2" xfId="62"/>
    <cellStyle name="Accent3 2 2" xfId="212"/>
    <cellStyle name="Accent3 2 3" xfId="213"/>
    <cellStyle name="Accent3 2 4" xfId="211"/>
    <cellStyle name="Accent3 3" xfId="214"/>
    <cellStyle name="Accent4" xfId="29" builtinId="41" customBuiltin="1"/>
    <cellStyle name="Accent4 2" xfId="63"/>
    <cellStyle name="Accent4 2 2" xfId="216"/>
    <cellStyle name="Accent4 2 3" xfId="217"/>
    <cellStyle name="Accent4 2 4" xfId="215"/>
    <cellStyle name="Accent4 3" xfId="218"/>
    <cellStyle name="Accent5" xfId="33" builtinId="45" customBuiltin="1"/>
    <cellStyle name="Accent5 2" xfId="64"/>
    <cellStyle name="Accent5 2 2" xfId="220"/>
    <cellStyle name="Accent5 2 3" xfId="221"/>
    <cellStyle name="Accent5 2 4" xfId="219"/>
    <cellStyle name="Accent5 3" xfId="222"/>
    <cellStyle name="Accent6" xfId="37" builtinId="49" customBuiltin="1"/>
    <cellStyle name="Accent6 2" xfId="65"/>
    <cellStyle name="Accent6 2 2" xfId="224"/>
    <cellStyle name="Accent6 2 3" xfId="225"/>
    <cellStyle name="Accent6 2 4" xfId="223"/>
    <cellStyle name="Accent6 3" xfId="226"/>
    <cellStyle name="Bad" xfId="7" builtinId="27" customBuiltin="1"/>
    <cellStyle name="Bad 2" xfId="66"/>
    <cellStyle name="Bad 2 2" xfId="228"/>
    <cellStyle name="Bad 2 3" xfId="229"/>
    <cellStyle name="Bad 2 4" xfId="227"/>
    <cellStyle name="Bad 3" xfId="230"/>
    <cellStyle name="Calculation" xfId="11" builtinId="22" customBuiltin="1"/>
    <cellStyle name="Calculation 2" xfId="67"/>
    <cellStyle name="Calculation 2 2" xfId="232"/>
    <cellStyle name="Calculation 2 3" xfId="233"/>
    <cellStyle name="Calculation 2 4" xfId="231"/>
    <cellStyle name="Calculation 3" xfId="234"/>
    <cellStyle name="Check Cell" xfId="13" builtinId="23" customBuiltin="1"/>
    <cellStyle name="Check Cell 2" xfId="68"/>
    <cellStyle name="Check Cell 2 2" xfId="236"/>
    <cellStyle name="Check Cell 2 3" xfId="237"/>
    <cellStyle name="Check Cell 2 4" xfId="235"/>
    <cellStyle name="Check Cell 3" xfId="238"/>
    <cellStyle name="Explanatory Text" xfId="15" builtinId="53" customBuiltin="1"/>
    <cellStyle name="Explanatory Text 2" xfId="69"/>
    <cellStyle name="Explanatory Text 2 2" xfId="240"/>
    <cellStyle name="Explanatory Text 2 3" xfId="241"/>
    <cellStyle name="Explanatory Text 2 4" xfId="239"/>
    <cellStyle name="Explanatory Text 3" xfId="242"/>
    <cellStyle name="Good" xfId="6" builtinId="26" customBuiltin="1"/>
    <cellStyle name="Good 2" xfId="70"/>
    <cellStyle name="Good 2 2" xfId="244"/>
    <cellStyle name="Good 2 3" xfId="245"/>
    <cellStyle name="Good 2 4" xfId="243"/>
    <cellStyle name="Good 3" xfId="246"/>
    <cellStyle name="Heading 1" xfId="2" builtinId="16" customBuiltin="1"/>
    <cellStyle name="Heading 1 2" xfId="71"/>
    <cellStyle name="Heading 1 2 2" xfId="248"/>
    <cellStyle name="Heading 1 2 3" xfId="249"/>
    <cellStyle name="Heading 1 2 4" xfId="247"/>
    <cellStyle name="Heading 1 3" xfId="250"/>
    <cellStyle name="Heading 2" xfId="3" builtinId="17" customBuiltin="1"/>
    <cellStyle name="Heading 2 2" xfId="72"/>
    <cellStyle name="Heading 2 2 2" xfId="252"/>
    <cellStyle name="Heading 2 2 3" xfId="253"/>
    <cellStyle name="Heading 2 2 4" xfId="251"/>
    <cellStyle name="Heading 2 3" xfId="254"/>
    <cellStyle name="Heading 3" xfId="4" builtinId="18" customBuiltin="1"/>
    <cellStyle name="Heading 3 2" xfId="73"/>
    <cellStyle name="Heading 3 2 2" xfId="256"/>
    <cellStyle name="Heading 3 2 3" xfId="257"/>
    <cellStyle name="Heading 3 2 4" xfId="255"/>
    <cellStyle name="Heading 3 3" xfId="258"/>
    <cellStyle name="Heading 4" xfId="5" builtinId="19" customBuiltin="1"/>
    <cellStyle name="Heading 4 2" xfId="74"/>
    <cellStyle name="Heading 4 2 2" xfId="260"/>
    <cellStyle name="Heading 4 2 3" xfId="261"/>
    <cellStyle name="Heading 4 2 4" xfId="259"/>
    <cellStyle name="Heading 4 3" xfId="262"/>
    <cellStyle name="Hyperlink 2" xfId="75"/>
    <cellStyle name="Hyperlink 2 2" xfId="375"/>
    <cellStyle name="Input" xfId="9" builtinId="20" customBuiltin="1"/>
    <cellStyle name="Input 2" xfId="76"/>
    <cellStyle name="Input 2 2" xfId="264"/>
    <cellStyle name="Input 2 3" xfId="265"/>
    <cellStyle name="Input 2 4" xfId="263"/>
    <cellStyle name="Input 3" xfId="266"/>
    <cellStyle name="Linked Cell" xfId="12" builtinId="24" customBuiltin="1"/>
    <cellStyle name="Linked Cell 2" xfId="77"/>
    <cellStyle name="Linked Cell 2 2" xfId="268"/>
    <cellStyle name="Linked Cell 2 3" xfId="269"/>
    <cellStyle name="Linked Cell 2 4" xfId="267"/>
    <cellStyle name="Linked Cell 3" xfId="270"/>
    <cellStyle name="Neutral" xfId="8" builtinId="28" customBuiltin="1"/>
    <cellStyle name="Neutral 2" xfId="78"/>
    <cellStyle name="Neutral 2 2" xfId="272"/>
    <cellStyle name="Neutral 2 3" xfId="273"/>
    <cellStyle name="Neutral 2 4" xfId="271"/>
    <cellStyle name="Neutral 3" xfId="274"/>
    <cellStyle name="Normal" xfId="0" builtinId="0"/>
    <cellStyle name="Normal 10" xfId="275"/>
    <cellStyle name="Normal 10 2" xfId="276"/>
    <cellStyle name="Normal 10 3" xfId="383"/>
    <cellStyle name="Normal 11" xfId="277"/>
    <cellStyle name="Normal 11 2" xfId="323"/>
    <cellStyle name="Normal 12" xfId="278"/>
    <cellStyle name="Normal 12 2" xfId="324"/>
    <cellStyle name="Normal 13" xfId="130"/>
    <cellStyle name="Normal 13 2" xfId="338"/>
    <cellStyle name="Normal 14" xfId="384"/>
    <cellStyle name="Normal 14 2" xfId="385"/>
    <cellStyle name="Normal 14 3" xfId="386"/>
    <cellStyle name="Normal 2" xfId="79"/>
    <cellStyle name="Normal 2 10" xfId="387"/>
    <cellStyle name="Normal 2 11" xfId="425"/>
    <cellStyle name="Normal 2 12" xfId="426"/>
    <cellStyle name="Normal 2 13" xfId="427"/>
    <cellStyle name="Normal 2 14" xfId="428"/>
    <cellStyle name="Normal 2 15" xfId="429"/>
    <cellStyle name="Normal 2 16" xfId="430"/>
    <cellStyle name="Normal 2 17" xfId="431"/>
    <cellStyle name="Normal 2 18" xfId="432"/>
    <cellStyle name="Normal 2 19" xfId="433"/>
    <cellStyle name="Normal 2 2" xfId="80"/>
    <cellStyle name="Normal 2 2 2" xfId="281"/>
    <cellStyle name="Normal 2 2 2 2" xfId="388"/>
    <cellStyle name="Normal 2 2 3" xfId="282"/>
    <cellStyle name="Normal 2 2 3 2" xfId="389"/>
    <cellStyle name="Normal 2 2 4" xfId="283"/>
    <cellStyle name="Normal 2 2 5" xfId="284"/>
    <cellStyle name="Normal 2 2 6" xfId="280"/>
    <cellStyle name="Normal 2 20" xfId="434"/>
    <cellStyle name="Normal 2 21" xfId="374"/>
    <cellStyle name="Normal 2 3" xfId="285"/>
    <cellStyle name="Normal 2 3 2" xfId="286"/>
    <cellStyle name="Normal 2 3 3" xfId="287"/>
    <cellStyle name="Normal 2 3 3 2" xfId="390"/>
    <cellStyle name="Normal 2 3 4" xfId="288"/>
    <cellStyle name="Normal 2 4" xfId="289"/>
    <cellStyle name="Normal 2 4 2" xfId="392"/>
    <cellStyle name="Normal 2 4 3" xfId="393"/>
    <cellStyle name="Normal 2 4 4" xfId="391"/>
    <cellStyle name="Normal 2 5" xfId="290"/>
    <cellStyle name="Normal 2 6" xfId="279"/>
    <cellStyle name="Normal 2 7" xfId="394"/>
    <cellStyle name="Normal 2 7 2" xfId="395"/>
    <cellStyle name="Normal 2 7 3" xfId="396"/>
    <cellStyle name="Normal 2 7 3 2" xfId="397"/>
    <cellStyle name="Normal 2 8" xfId="398"/>
    <cellStyle name="Normal 2 9" xfId="399"/>
    <cellStyle name="Normal 2 9 2" xfId="400"/>
    <cellStyle name="Normal 3" xfId="81"/>
    <cellStyle name="Normal 3 2" xfId="82"/>
    <cellStyle name="Normal 3 2 2" xfId="292"/>
    <cellStyle name="Normal 3 2 2 2" xfId="348"/>
    <cellStyle name="Normal 3 2 3" xfId="347"/>
    <cellStyle name="Normal 3 2 4" xfId="401"/>
    <cellStyle name="Normal 3 3" xfId="83"/>
    <cellStyle name="Normal 3 3 2" xfId="84"/>
    <cellStyle name="Normal 3 3 2 2" xfId="350"/>
    <cellStyle name="Normal 3 3 3" xfId="85"/>
    <cellStyle name="Normal 3 3 3 2" xfId="351"/>
    <cellStyle name="Normal 3 3 4" xfId="349"/>
    <cellStyle name="Normal 3 3 5" xfId="402"/>
    <cellStyle name="Normal 3 4" xfId="86"/>
    <cellStyle name="Normal 3 4 2" xfId="87"/>
    <cellStyle name="Normal 3 4 2 2" xfId="88"/>
    <cellStyle name="Normal 3 4 2 2 2" xfId="352"/>
    <cellStyle name="Normal 3 4 2 3" xfId="332"/>
    <cellStyle name="Normal 3 4 2 3 2" xfId="340"/>
    <cellStyle name="Normal 3 4 3" xfId="89"/>
    <cellStyle name="Normal 3 4 3 2" xfId="353"/>
    <cellStyle name="Normal 3 4 4" xfId="326"/>
    <cellStyle name="Normal 3 4 4 2" xfId="354"/>
    <cellStyle name="Normal 3 4 5" xfId="325"/>
    <cellStyle name="Normal 3 4 5 2" xfId="335"/>
    <cellStyle name="Normal 3 4 5 2 2" xfId="343"/>
    <cellStyle name="Normal 3 4 6" xfId="403"/>
    <cellStyle name="Normal 3 5" xfId="293"/>
    <cellStyle name="Normal 3 5 2" xfId="404"/>
    <cellStyle name="Normal 3 6" xfId="294"/>
    <cellStyle name="Normal 3 6 2" xfId="405"/>
    <cellStyle name="Normal 3 7" xfId="295"/>
    <cellStyle name="Normal 3 8" xfId="291"/>
    <cellStyle name="Normal 4" xfId="90"/>
    <cellStyle name="Normal 4 2" xfId="296"/>
    <cellStyle name="Normal 5" xfId="91"/>
    <cellStyle name="Normal 5 2" xfId="92"/>
    <cellStyle name="Normal 5 2 2" xfId="355"/>
    <cellStyle name="Normal 5 3" xfId="93"/>
    <cellStyle name="Normal 5 3 2" xfId="94"/>
    <cellStyle name="Normal 5 3 2 2" xfId="357"/>
    <cellStyle name="Normal 5 3 3" xfId="95"/>
    <cellStyle name="Normal 5 3 3 2" xfId="358"/>
    <cellStyle name="Normal 5 3 4" xfId="356"/>
    <cellStyle name="Normal 5 4" xfId="96"/>
    <cellStyle name="Normal 5 4 2" xfId="97"/>
    <cellStyle name="Normal 5 4 2 2" xfId="98"/>
    <cellStyle name="Normal 5 4 2 2 2" xfId="360"/>
    <cellStyle name="Normal 5 4 2 3" xfId="333"/>
    <cellStyle name="Normal 5 4 2 3 2" xfId="341"/>
    <cellStyle name="Normal 5 4 3" xfId="99"/>
    <cellStyle name="Normal 5 4 3 2" xfId="361"/>
    <cellStyle name="Normal 5 4 4" xfId="359"/>
    <cellStyle name="Normal 5 5" xfId="328"/>
    <cellStyle name="Normal 5 5 2" xfId="362"/>
    <cellStyle name="Normal 5 6" xfId="327"/>
    <cellStyle name="Normal 5 6 2" xfId="336"/>
    <cellStyle name="Normal 5 6 2 2" xfId="344"/>
    <cellStyle name="Normal 6" xfId="100"/>
    <cellStyle name="Normal 6 2" xfId="298"/>
    <cellStyle name="Normal 6 3" xfId="297"/>
    <cellStyle name="Normal 7" xfId="116"/>
    <cellStyle name="Normal 7 2" xfId="299"/>
    <cellStyle name="Normal 7 3" xfId="331"/>
    <cellStyle name="Normal 7 3 2" xfId="339"/>
    <cellStyle name="Normal 7 4" xfId="406"/>
    <cellStyle name="Normal 7 5" xfId="407"/>
    <cellStyle name="Normal 7 6" xfId="408"/>
    <cellStyle name="Normal 7 7" xfId="409"/>
    <cellStyle name="Normal 8" xfId="41"/>
    <cellStyle name="Normal 8 2" xfId="410"/>
    <cellStyle name="Normal 8 2 2" xfId="411"/>
    <cellStyle name="Normal 8 2 3" xfId="412"/>
    <cellStyle name="Normal 8 3" xfId="413"/>
    <cellStyle name="Normal 8 3 2" xfId="414"/>
    <cellStyle name="Normal 8 3 3" xfId="415"/>
    <cellStyle name="Normal 8 4" xfId="416"/>
    <cellStyle name="Normal 8 4 2" xfId="417"/>
    <cellStyle name="Normal 8 4 3" xfId="418"/>
    <cellStyle name="Normal 8 5" xfId="435"/>
    <cellStyle name="Normal 9" xfId="300"/>
    <cellStyle name="Normal 9 2" xfId="301"/>
    <cellStyle name="Normal 9 2 2" xfId="419"/>
    <cellStyle name="Normal 9 2 3" xfId="420"/>
    <cellStyle name="Normal 9 3" xfId="421"/>
    <cellStyle name="Normal 9 3 2" xfId="422"/>
    <cellStyle name="Normal 9 3 3" xfId="423"/>
    <cellStyle name="Note" xfId="346" builtinId="10" customBuiltin="1"/>
    <cellStyle name="Note 10" xfId="381"/>
    <cellStyle name="Note 11" xfId="382"/>
    <cellStyle name="Note 12" xfId="424"/>
    <cellStyle name="Note 13" xfId="370"/>
    <cellStyle name="Note 2" xfId="101"/>
    <cellStyle name="Note 2 10" xfId="436"/>
    <cellStyle name="Note 2 11" xfId="437"/>
    <cellStyle name="Note 2 12" xfId="438"/>
    <cellStyle name="Note 2 13" xfId="439"/>
    <cellStyle name="Note 2 14" xfId="440"/>
    <cellStyle name="Note 2 15" xfId="441"/>
    <cellStyle name="Note 2 16" xfId="442"/>
    <cellStyle name="Note 2 17" xfId="443"/>
    <cellStyle name="Note 2 18" xfId="444"/>
    <cellStyle name="Note 2 19" xfId="445"/>
    <cellStyle name="Note 2 2" xfId="102"/>
    <cellStyle name="Note 2 2 2" xfId="303"/>
    <cellStyle name="Note 2 2 3" xfId="304"/>
    <cellStyle name="Note 2 2 4" xfId="302"/>
    <cellStyle name="Note 2 20" xfId="446"/>
    <cellStyle name="Note 2 21" xfId="371"/>
    <cellStyle name="Note 2 3" xfId="305"/>
    <cellStyle name="Note 2 3 2" xfId="447"/>
    <cellStyle name="Note 2 4" xfId="448"/>
    <cellStyle name="Note 2 5" xfId="449"/>
    <cellStyle name="Note 2 6" xfId="450"/>
    <cellStyle name="Note 2 7" xfId="451"/>
    <cellStyle name="Note 2 8" xfId="452"/>
    <cellStyle name="Note 2 9" xfId="453"/>
    <cellStyle name="Note 3" xfId="103"/>
    <cellStyle name="Note 3 2" xfId="104"/>
    <cellStyle name="Note 3 2 2" xfId="363"/>
    <cellStyle name="Note 3 3" xfId="105"/>
    <cellStyle name="Note 3 3 2" xfId="106"/>
    <cellStyle name="Note 3 3 2 2" xfId="364"/>
    <cellStyle name="Note 3 3 3" xfId="107"/>
    <cellStyle name="Note 3 3 3 2" xfId="365"/>
    <cellStyle name="Note 3 3 4" xfId="329"/>
    <cellStyle name="Note 3 3 4 2" xfId="366"/>
    <cellStyle name="Note 3 3 5" xfId="330"/>
    <cellStyle name="Note 3 3 5 2" xfId="337"/>
    <cellStyle name="Note 3 3 5 2 2" xfId="345"/>
    <cellStyle name="Note 3 4" xfId="108"/>
    <cellStyle name="Note 3 4 2" xfId="109"/>
    <cellStyle name="Note 3 4 2 2" xfId="110"/>
    <cellStyle name="Note 3 4 2 2 2" xfId="368"/>
    <cellStyle name="Note 3 4 2 3" xfId="334"/>
    <cellStyle name="Note 3 4 2 3 2" xfId="342"/>
    <cellStyle name="Note 3 4 3" xfId="111"/>
    <cellStyle name="Note 3 4 3 2" xfId="369"/>
    <cellStyle name="Note 3 4 4" xfId="367"/>
    <cellStyle name="Note 3 5" xfId="372"/>
    <cellStyle name="Note 4" xfId="117"/>
    <cellStyle name="Note 4 2" xfId="306"/>
    <cellStyle name="Note 4 3" xfId="373"/>
    <cellStyle name="Note 5" xfId="376"/>
    <cellStyle name="Note 6" xfId="377"/>
    <cellStyle name="Note 7" xfId="378"/>
    <cellStyle name="Note 8" xfId="379"/>
    <cellStyle name="Note 9" xfId="380"/>
    <cellStyle name="Output" xfId="10" builtinId="21" customBuiltin="1"/>
    <cellStyle name="Output 2" xfId="112"/>
    <cellStyle name="Output 2 2" xfId="308"/>
    <cellStyle name="Output 2 3" xfId="309"/>
    <cellStyle name="Output 2 4" xfId="307"/>
    <cellStyle name="Output 3" xfId="310"/>
    <cellStyle name="Title" xfId="1" builtinId="15" customBuiltin="1"/>
    <cellStyle name="Title 2" xfId="113"/>
    <cellStyle name="Title 2 2" xfId="312"/>
    <cellStyle name="Title 2 3" xfId="313"/>
    <cellStyle name="Title 2 4" xfId="311"/>
    <cellStyle name="Title 3" xfId="314"/>
    <cellStyle name="Total" xfId="16" builtinId="25" customBuiltin="1"/>
    <cellStyle name="Total 2" xfId="114"/>
    <cellStyle name="Total 2 2" xfId="316"/>
    <cellStyle name="Total 2 3" xfId="317"/>
    <cellStyle name="Total 2 4" xfId="315"/>
    <cellStyle name="Total 3" xfId="318"/>
    <cellStyle name="Warning Text" xfId="14" builtinId="11" customBuiltin="1"/>
    <cellStyle name="Warning Text 2" xfId="115"/>
    <cellStyle name="Warning Text 2 2" xfId="320"/>
    <cellStyle name="Warning Text 2 3" xfId="321"/>
    <cellStyle name="Warning Text 2 4" xfId="319"/>
    <cellStyle name="Warning Text 3" xfId="322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vertical="center" textRotation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le Style 1" pivot="0" count="0"/>
  </tableStyles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ertification\Alternative%20Authorizations\Meeting%20Spreadsheets%20and%20Reports\2019-20%20Alt%20Auth-Provisional%20meetings\2019-20%20Alternative%20and%20Provisional%20Applic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 Auths"/>
      <sheetName val="Lists"/>
      <sheetName val="District-CharterList"/>
      <sheetName val="Cert&amp;Endorse List"/>
      <sheetName val="Total By Meeting"/>
      <sheetName val="Total by Endorsement"/>
      <sheetName val="Dani"/>
    </sheetNames>
    <sheetDataSet>
      <sheetData sheetId="0" refreshError="1"/>
      <sheetData sheetId="1">
        <row r="2">
          <cell r="A2" t="str">
            <v>TNC</v>
          </cell>
          <cell r="C2" t="str">
            <v>Cleared</v>
          </cell>
          <cell r="D2" t="str">
            <v>Certificate</v>
          </cell>
          <cell r="E2" t="str">
            <v>Coll/Uni</v>
          </cell>
          <cell r="F2" t="str">
            <v>ABCTE</v>
          </cell>
          <cell r="G2" t="str">
            <v>Y-1</v>
          </cell>
          <cell r="H2" t="str">
            <v>Approved - mailed</v>
          </cell>
          <cell r="I2" t="str">
            <v>BSU</v>
          </cell>
        </row>
        <row r="3">
          <cell r="A3" t="str">
            <v>CS</v>
          </cell>
          <cell r="C3" t="str">
            <v>Cleared (AS)</v>
          </cell>
          <cell r="D3" t="str">
            <v>N/A</v>
          </cell>
          <cell r="E3" t="str">
            <v>ABCTE</v>
          </cell>
          <cell r="F3" t="str">
            <v>BA</v>
          </cell>
          <cell r="G3" t="str">
            <v>Y-2</v>
          </cell>
          <cell r="H3" t="str">
            <v>Approved - not mailed</v>
          </cell>
          <cell r="I3" t="str">
            <v>BYU-I</v>
          </cell>
        </row>
        <row r="4">
          <cell r="A4" t="str">
            <v>PSS</v>
          </cell>
          <cell r="C4" t="str">
            <v>Need Employ BIC</v>
          </cell>
          <cell r="D4" t="str">
            <v>Endorsement</v>
          </cell>
          <cell r="E4" t="str">
            <v>ABCTE/Opt. IV</v>
          </cell>
          <cell r="F4" t="str">
            <v>N/A</v>
          </cell>
          <cell r="G4" t="str">
            <v>Y-3</v>
          </cell>
          <cell r="H4" t="str">
            <v>Not Approved</v>
          </cell>
          <cell r="I4" t="str">
            <v>CofI</v>
          </cell>
        </row>
        <row r="5">
          <cell r="A5" t="str">
            <v>Provisional</v>
          </cell>
          <cell r="C5" t="str">
            <v>Need Cert BIC</v>
          </cell>
          <cell r="E5" t="str">
            <v>ABCTE/Univ</v>
          </cell>
          <cell r="F5" t="str">
            <v>Needs Rubric</v>
          </cell>
          <cell r="G5" t="str">
            <v>Y-4</v>
          </cell>
          <cell r="H5" t="str">
            <v>Complete</v>
          </cell>
          <cell r="I5" t="str">
            <v>CSI</v>
          </cell>
        </row>
        <row r="6">
          <cell r="C6" t="str">
            <v>Need BIC Form</v>
          </cell>
          <cell r="E6" t="str">
            <v>CTE</v>
          </cell>
          <cell r="F6" t="str">
            <v>Praxis II</v>
          </cell>
          <cell r="H6" t="str">
            <v>Incomplete</v>
          </cell>
          <cell r="I6" t="str">
            <v>LCSC</v>
          </cell>
        </row>
        <row r="7">
          <cell r="C7" t="str">
            <v>In Process</v>
          </cell>
          <cell r="E7" t="str">
            <v>TFA</v>
          </cell>
          <cell r="F7" t="str">
            <v xml:space="preserve">DNQ Rubric </v>
          </cell>
          <cell r="H7" t="str">
            <v>Board - Pending</v>
          </cell>
          <cell r="I7" t="str">
            <v>NNU</v>
          </cell>
        </row>
        <row r="8">
          <cell r="C8" t="str">
            <v>Forwarded</v>
          </cell>
          <cell r="E8" t="str">
            <v>N/A</v>
          </cell>
          <cell r="F8" t="str">
            <v>Rubric Eval</v>
          </cell>
          <cell r="H8" t="str">
            <v>Board - Mailed</v>
          </cell>
          <cell r="I8" t="str">
            <v>ISU</v>
          </cell>
        </row>
        <row r="9">
          <cell r="C9" t="str">
            <v>Pending (AS)</v>
          </cell>
          <cell r="E9" t="str">
            <v>Option III</v>
          </cell>
          <cell r="F9" t="str">
            <v>CPL Rubric</v>
          </cell>
          <cell r="I9" t="str">
            <v>Teach Now</v>
          </cell>
        </row>
        <row r="10">
          <cell r="E10" t="str">
            <v>Option IV</v>
          </cell>
          <cell r="I10" t="str">
            <v>UofI</v>
          </cell>
        </row>
        <row r="11">
          <cell r="E11" t="str">
            <v>Out of State</v>
          </cell>
          <cell r="I11" t="str">
            <v>GCU</v>
          </cell>
        </row>
        <row r="12">
          <cell r="E12" t="str">
            <v>Other</v>
          </cell>
          <cell r="I12" t="str">
            <v>WGU</v>
          </cell>
        </row>
        <row r="13">
          <cell r="I13" t="str">
            <v>Capella</v>
          </cell>
        </row>
        <row r="14">
          <cell r="I14" t="str">
            <v>Out of State-Other</v>
          </cell>
        </row>
        <row r="15">
          <cell r="I15" t="str">
            <v>1 Pathway</v>
          </cell>
        </row>
        <row r="16">
          <cell r="I16" t="str">
            <v>2 Pathway</v>
          </cell>
        </row>
      </sheetData>
      <sheetData sheetId="2" refreshError="1"/>
      <sheetData sheetId="3">
        <row r="2">
          <cell r="A2">
            <v>2098</v>
          </cell>
          <cell r="B2" t="str">
            <v>Sports Medicine/Athletic Train</v>
          </cell>
          <cell r="C2" t="str">
            <v>Standard Instructional</v>
          </cell>
        </row>
        <row r="3">
          <cell r="A3">
            <v>2085</v>
          </cell>
          <cell r="B3" t="str">
            <v>Emergency Medical Technician (6-12)</v>
          </cell>
          <cell r="C3" t="str">
            <v>Pupil Service Staff</v>
          </cell>
        </row>
        <row r="4">
          <cell r="A4">
            <v>2000</v>
          </cell>
          <cell r="B4" t="str">
            <v>Orientation Health Occupations 6-12</v>
          </cell>
          <cell r="C4" t="str">
            <v>Administrator</v>
          </cell>
        </row>
        <row r="5">
          <cell r="A5">
            <v>3025</v>
          </cell>
          <cell r="B5" t="str">
            <v>Culinary Arts 6-12</v>
          </cell>
          <cell r="C5" t="str">
            <v>Occupational Specialist Type</v>
          </cell>
        </row>
        <row r="6">
          <cell r="A6">
            <v>4024</v>
          </cell>
          <cell r="B6" t="str">
            <v>Information/Communication Tech (6-12)</v>
          </cell>
        </row>
        <row r="7">
          <cell r="A7">
            <v>6157</v>
          </cell>
          <cell r="B7" t="str">
            <v>Computer Science PLTW (6-12)</v>
          </cell>
        </row>
        <row r="8">
          <cell r="A8">
            <v>6180</v>
          </cell>
          <cell r="B8" t="str">
            <v>Graphic Arts/Journalism 6-12</v>
          </cell>
        </row>
        <row r="9">
          <cell r="A9">
            <v>6190</v>
          </cell>
          <cell r="B9" t="str">
            <v>Graphic/Printing Communication 6-12</v>
          </cell>
        </row>
        <row r="10">
          <cell r="A10">
            <v>6195</v>
          </cell>
          <cell r="B10" t="str">
            <v>Television Production/Broadcasting (6-12)</v>
          </cell>
        </row>
        <row r="11">
          <cell r="A11">
            <v>7010</v>
          </cell>
          <cell r="B11" t="str">
            <v>All Subjects (K-8)</v>
          </cell>
        </row>
        <row r="12">
          <cell r="A12">
            <v>7014</v>
          </cell>
          <cell r="B12" t="str">
            <v>Blended Elementary Education/Elementary Special Education  (4-6)</v>
          </cell>
        </row>
        <row r="13">
          <cell r="A13">
            <v>7018</v>
          </cell>
          <cell r="B13" t="str">
            <v xml:space="preserve">Audiology </v>
          </cell>
        </row>
        <row r="14">
          <cell r="A14">
            <v>7019</v>
          </cell>
          <cell r="B14" t="str">
            <v>Early Childhood Special Education (PK-3)</v>
          </cell>
        </row>
        <row r="15">
          <cell r="A15">
            <v>7020</v>
          </cell>
          <cell r="B15" t="str">
            <v>Teacher Librarian (K-12)</v>
          </cell>
        </row>
        <row r="16">
          <cell r="A16">
            <v>7022</v>
          </cell>
          <cell r="B16" t="str">
            <v>School Counselor (K-12)</v>
          </cell>
        </row>
        <row r="17">
          <cell r="A17">
            <v>7023</v>
          </cell>
          <cell r="B17" t="str">
            <v>School Counselor - Basic  (K-12)</v>
          </cell>
        </row>
        <row r="18">
          <cell r="A18">
            <v>7024</v>
          </cell>
          <cell r="B18" t="str">
            <v xml:space="preserve">School Psychologist </v>
          </cell>
        </row>
        <row r="19">
          <cell r="A19">
            <v>7025</v>
          </cell>
          <cell r="B19" t="str">
            <v xml:space="preserve">Speech-Language Pathologist </v>
          </cell>
        </row>
        <row r="20">
          <cell r="A20">
            <v>7026</v>
          </cell>
          <cell r="B20" t="str">
            <v xml:space="preserve">School Social Worker </v>
          </cell>
        </row>
        <row r="21">
          <cell r="A21">
            <v>7027</v>
          </cell>
          <cell r="B21" t="str">
            <v xml:space="preserve">School Nurse </v>
          </cell>
        </row>
        <row r="22">
          <cell r="A22">
            <v>7028</v>
          </cell>
          <cell r="B22" t="str">
            <v>Gifted and Talented (K-12)</v>
          </cell>
        </row>
        <row r="23">
          <cell r="A23">
            <v>7029</v>
          </cell>
          <cell r="B23" t="str">
            <v>Exceptional Child Generalist (K-12)</v>
          </cell>
        </row>
        <row r="24">
          <cell r="A24">
            <v>7030</v>
          </cell>
          <cell r="B24" t="str">
            <v>Deaf/Hard of Hearing (K-12)</v>
          </cell>
        </row>
        <row r="25">
          <cell r="A25">
            <v>7035</v>
          </cell>
          <cell r="B25" t="str">
            <v>Visual Impairment (K-12)</v>
          </cell>
        </row>
        <row r="26">
          <cell r="A26">
            <v>7036</v>
          </cell>
          <cell r="B26" t="str">
            <v>Exceptional Child Generalist (K-8)</v>
          </cell>
        </row>
        <row r="27">
          <cell r="A27">
            <v>7037</v>
          </cell>
          <cell r="B27" t="str">
            <v>Exceptional Child Generalist (6-12)</v>
          </cell>
        </row>
        <row r="28">
          <cell r="A28">
            <v>7038</v>
          </cell>
          <cell r="B28" t="str">
            <v>Bilingual Education (K-12)</v>
          </cell>
        </row>
        <row r="29">
          <cell r="A29">
            <v>7045</v>
          </cell>
          <cell r="B29" t="str">
            <v>Special Education Consulting Teacher (K-12)</v>
          </cell>
        </row>
        <row r="30">
          <cell r="A30">
            <v>7046</v>
          </cell>
          <cell r="B30" t="str">
            <v>Director of Special Education (Pre-K-12)</v>
          </cell>
        </row>
        <row r="31">
          <cell r="A31">
            <v>7050</v>
          </cell>
          <cell r="B31" t="str">
            <v>Superintendent (Pre-K-12)</v>
          </cell>
        </row>
        <row r="32">
          <cell r="A32">
            <v>7053</v>
          </cell>
          <cell r="B32" t="str">
            <v>School Principal (Pre-K-12)</v>
          </cell>
        </row>
        <row r="33">
          <cell r="A33">
            <v>7080</v>
          </cell>
          <cell r="B33" t="str">
            <v>Junior ROTC (6-12)</v>
          </cell>
        </row>
        <row r="34">
          <cell r="A34">
            <v>7083</v>
          </cell>
          <cell r="B34" t="str">
            <v>Blended Early Childhood Education/Early Childhood Special Education (PK-3)</v>
          </cell>
        </row>
        <row r="35">
          <cell r="A35">
            <v>7092</v>
          </cell>
          <cell r="B35" t="str">
            <v>Marketing Technology Education (6-12)</v>
          </cell>
        </row>
        <row r="36">
          <cell r="A36">
            <v>7093</v>
          </cell>
          <cell r="B36" t="str">
            <v>Business Technology Education (6-12)</v>
          </cell>
        </row>
        <row r="37">
          <cell r="A37">
            <v>7120</v>
          </cell>
          <cell r="B37" t="str">
            <v>English (6-12)</v>
          </cell>
        </row>
        <row r="38">
          <cell r="A38">
            <v>7126</v>
          </cell>
          <cell r="B38" t="str">
            <v>English as a Second Language (ESL) (K-12)</v>
          </cell>
        </row>
        <row r="39">
          <cell r="A39">
            <v>7133</v>
          </cell>
          <cell r="B39" t="str">
            <v>Humanities (6-12)</v>
          </cell>
        </row>
        <row r="40">
          <cell r="A40">
            <v>7134</v>
          </cell>
          <cell r="B40" t="str">
            <v>Journalism (6-12)</v>
          </cell>
        </row>
        <row r="41">
          <cell r="A41">
            <v>7137</v>
          </cell>
          <cell r="B41" t="str">
            <v>Theater Arts (6-12)</v>
          </cell>
        </row>
        <row r="42">
          <cell r="A42">
            <v>7139</v>
          </cell>
          <cell r="B42" t="str">
            <v>Literacy (K-12)</v>
          </cell>
        </row>
        <row r="43">
          <cell r="A43">
            <v>7144</v>
          </cell>
          <cell r="B43" t="str">
            <v>Communication (6-12)</v>
          </cell>
        </row>
        <row r="44">
          <cell r="A44">
            <v>7200</v>
          </cell>
          <cell r="B44" t="str">
            <v>Social Studies (6-12)</v>
          </cell>
        </row>
        <row r="45">
          <cell r="A45">
            <v>7221</v>
          </cell>
          <cell r="B45" t="str">
            <v>History (6-12)</v>
          </cell>
        </row>
        <row r="46">
          <cell r="A46">
            <v>7222</v>
          </cell>
          <cell r="B46" t="str">
            <v>American Government/ Political Science (6-12)</v>
          </cell>
        </row>
        <row r="47">
          <cell r="A47">
            <v>7226</v>
          </cell>
          <cell r="B47" t="str">
            <v>Geography (6-12)</v>
          </cell>
        </row>
        <row r="48">
          <cell r="A48">
            <v>7228</v>
          </cell>
          <cell r="B48" t="str">
            <v>Economics (6-12)</v>
          </cell>
        </row>
        <row r="49">
          <cell r="A49">
            <v>7229</v>
          </cell>
          <cell r="B49" t="str">
            <v>Sociology (6-12)</v>
          </cell>
        </row>
        <row r="50">
          <cell r="A50">
            <v>7231</v>
          </cell>
          <cell r="B50" t="str">
            <v>Psychology (6-12)</v>
          </cell>
        </row>
        <row r="51">
          <cell r="A51">
            <v>7236</v>
          </cell>
          <cell r="B51" t="str">
            <v>Sociology/Anthropology (6-12)</v>
          </cell>
        </row>
        <row r="52">
          <cell r="A52">
            <v>7299</v>
          </cell>
          <cell r="B52" t="str">
            <v>Mathematics Consulting Teacher (K-12)</v>
          </cell>
        </row>
        <row r="53">
          <cell r="A53">
            <v>7300</v>
          </cell>
          <cell r="B53" t="str">
            <v>Mathematics (6-12)</v>
          </cell>
        </row>
        <row r="54">
          <cell r="A54">
            <v>7320</v>
          </cell>
          <cell r="B54" t="str">
            <v>Mathematics - Basic (6-12)</v>
          </cell>
        </row>
        <row r="55">
          <cell r="A55">
            <v>7400</v>
          </cell>
          <cell r="B55" t="str">
            <v>Computer Science (6-12)</v>
          </cell>
        </row>
        <row r="56">
          <cell r="A56">
            <v>7420</v>
          </cell>
          <cell r="B56" t="str">
            <v>Natural Science (6-12)</v>
          </cell>
        </row>
        <row r="57">
          <cell r="A57">
            <v>7421</v>
          </cell>
          <cell r="B57" t="str">
            <v>Biological Science (6-12)</v>
          </cell>
        </row>
        <row r="58">
          <cell r="A58">
            <v>7430</v>
          </cell>
          <cell r="B58" t="str">
            <v>Physical Science (6-12)</v>
          </cell>
        </row>
        <row r="59">
          <cell r="A59">
            <v>7440</v>
          </cell>
          <cell r="B59" t="str">
            <v>Chemistry (6-12)</v>
          </cell>
        </row>
        <row r="60">
          <cell r="A60">
            <v>7450</v>
          </cell>
          <cell r="B60" t="str">
            <v>Physics  (6-12)</v>
          </cell>
        </row>
        <row r="61">
          <cell r="A61">
            <v>7451</v>
          </cell>
          <cell r="B61" t="str">
            <v>Earth and Space Science (6-12)</v>
          </cell>
        </row>
        <row r="62">
          <cell r="A62">
            <v>7452</v>
          </cell>
          <cell r="B62" t="str">
            <v>Geology (6-12)</v>
          </cell>
        </row>
        <row r="63">
          <cell r="A63">
            <v>7511</v>
          </cell>
          <cell r="B63" t="str">
            <v>Physical Education (PE) (K-12)</v>
          </cell>
        </row>
        <row r="64">
          <cell r="A64">
            <v>7512</v>
          </cell>
          <cell r="B64" t="str">
            <v>Physical Education (PE) (6-12)</v>
          </cell>
        </row>
        <row r="65">
          <cell r="A65">
            <v>7520</v>
          </cell>
          <cell r="B65" t="str">
            <v>Health (6-12)</v>
          </cell>
        </row>
        <row r="66">
          <cell r="A66">
            <v>7521</v>
          </cell>
          <cell r="B66" t="str">
            <v>Health (K-12)</v>
          </cell>
        </row>
        <row r="67">
          <cell r="A67">
            <v>7700</v>
          </cell>
          <cell r="B67" t="str">
            <v>World Language  (6-12)</v>
          </cell>
        </row>
        <row r="68">
          <cell r="A68">
            <v>7701</v>
          </cell>
          <cell r="B68" t="str">
            <v>World Language - American Sign Language  (K-12)</v>
          </cell>
        </row>
        <row r="69">
          <cell r="A69">
            <v>7702</v>
          </cell>
          <cell r="B69" t="str">
            <v>World Language - American Sign Language  (6-12)</v>
          </cell>
        </row>
        <row r="70">
          <cell r="A70">
            <v>7710</v>
          </cell>
          <cell r="B70" t="str">
            <v>World Language  (K-12)</v>
          </cell>
        </row>
        <row r="71">
          <cell r="A71">
            <v>7711</v>
          </cell>
          <cell r="B71" t="str">
            <v>World Language - Spanish  (K-12)</v>
          </cell>
        </row>
        <row r="72">
          <cell r="A72">
            <v>7712</v>
          </cell>
          <cell r="B72" t="str">
            <v>World Language - French  (K-12)</v>
          </cell>
        </row>
        <row r="73">
          <cell r="A73">
            <v>7713</v>
          </cell>
          <cell r="B73" t="str">
            <v>World Language - German  (K-12)</v>
          </cell>
        </row>
        <row r="74">
          <cell r="A74">
            <v>7714</v>
          </cell>
          <cell r="B74" t="str">
            <v>World Language - Russian  (K-12)</v>
          </cell>
        </row>
        <row r="75">
          <cell r="A75">
            <v>7715</v>
          </cell>
          <cell r="B75" t="str">
            <v>World Language - Chinese  (K-12)</v>
          </cell>
        </row>
        <row r="76">
          <cell r="A76">
            <v>7720</v>
          </cell>
          <cell r="B76" t="str">
            <v>World Language - Spanish  (6-12)</v>
          </cell>
        </row>
        <row r="77">
          <cell r="A77">
            <v>7730</v>
          </cell>
          <cell r="B77" t="str">
            <v>World Language - French  (6-12)</v>
          </cell>
        </row>
        <row r="78">
          <cell r="A78">
            <v>7740</v>
          </cell>
          <cell r="B78" t="str">
            <v>World Language - German  (6-12)</v>
          </cell>
        </row>
        <row r="79">
          <cell r="A79">
            <v>7750</v>
          </cell>
          <cell r="B79" t="str">
            <v>World Language - Latin  (K-12)</v>
          </cell>
        </row>
        <row r="80">
          <cell r="A80">
            <v>7760</v>
          </cell>
          <cell r="B80" t="str">
            <v>World Language - Russian  (6-12)</v>
          </cell>
        </row>
        <row r="81">
          <cell r="A81">
            <v>7770</v>
          </cell>
          <cell r="B81" t="str">
            <v>American Indian Language (K-12)</v>
          </cell>
        </row>
        <row r="82">
          <cell r="A82">
            <v>7779</v>
          </cell>
          <cell r="B82" t="str">
            <v>World Language - Greek  (6-12)</v>
          </cell>
        </row>
        <row r="83">
          <cell r="A83">
            <v>7780</v>
          </cell>
          <cell r="B83" t="str">
            <v>World Language - Greek  (K-12)</v>
          </cell>
        </row>
        <row r="84">
          <cell r="A84">
            <v>7781</v>
          </cell>
          <cell r="B84" t="str">
            <v>World Language - Arabic  (6-12)</v>
          </cell>
        </row>
        <row r="85">
          <cell r="A85">
            <v>7782</v>
          </cell>
          <cell r="B85" t="str">
            <v>World Language - Arabic  (K-12)</v>
          </cell>
        </row>
        <row r="86">
          <cell r="A86">
            <v>7789</v>
          </cell>
          <cell r="B86" t="str">
            <v>World Language - Persian  (6-12)</v>
          </cell>
        </row>
        <row r="87">
          <cell r="A87">
            <v>7790</v>
          </cell>
          <cell r="B87" t="str">
            <v>World Language - Persian  (K-12)</v>
          </cell>
        </row>
        <row r="88">
          <cell r="A88">
            <v>7791</v>
          </cell>
          <cell r="B88" t="str">
            <v>World Language - Portuguese  (K-12)</v>
          </cell>
        </row>
        <row r="89">
          <cell r="A89">
            <v>7792</v>
          </cell>
          <cell r="B89" t="str">
            <v>World Language - Japanese  (K-12)</v>
          </cell>
        </row>
        <row r="90">
          <cell r="A90">
            <v>7793</v>
          </cell>
          <cell r="B90" t="str">
            <v>World Language - Italian  (K-12)</v>
          </cell>
        </row>
        <row r="91">
          <cell r="A91">
            <v>7794</v>
          </cell>
          <cell r="B91" t="str">
            <v>World Language - Hebrew  (K-12)</v>
          </cell>
        </row>
        <row r="92">
          <cell r="A92">
            <v>7795</v>
          </cell>
          <cell r="B92" t="str">
            <v>World Language - Korean  (K-12)</v>
          </cell>
        </row>
        <row r="93">
          <cell r="A93">
            <v>7796</v>
          </cell>
          <cell r="B93" t="str">
            <v>World Language - Chinese  (6-12)</v>
          </cell>
        </row>
        <row r="94">
          <cell r="A94">
            <v>7797</v>
          </cell>
          <cell r="B94" t="str">
            <v>World Language - Slovak  (K-12)</v>
          </cell>
        </row>
        <row r="95">
          <cell r="A95">
            <v>7798</v>
          </cell>
          <cell r="B95" t="str">
            <v>World Language - Czech  (K-12)</v>
          </cell>
        </row>
        <row r="96">
          <cell r="A96">
            <v>7810</v>
          </cell>
          <cell r="B96" t="str">
            <v>Music (K-12)</v>
          </cell>
        </row>
        <row r="97">
          <cell r="A97">
            <v>7820</v>
          </cell>
          <cell r="B97" t="str">
            <v>Music (6-12)</v>
          </cell>
        </row>
        <row r="98">
          <cell r="A98">
            <v>7851</v>
          </cell>
          <cell r="B98" t="str">
            <v>Visual Arts (K-12)</v>
          </cell>
        </row>
        <row r="99">
          <cell r="A99">
            <v>7852</v>
          </cell>
          <cell r="B99" t="str">
            <v>Visual Arts (6-12)</v>
          </cell>
        </row>
        <row r="100">
          <cell r="A100">
            <v>7921</v>
          </cell>
          <cell r="B100" t="str">
            <v>Agriculture Science and Technology (6-12)</v>
          </cell>
        </row>
        <row r="101">
          <cell r="A101">
            <v>7971</v>
          </cell>
          <cell r="B101" t="str">
            <v>Family and Consumer Sciences (6-12)</v>
          </cell>
        </row>
        <row r="102">
          <cell r="A102">
            <v>7981</v>
          </cell>
          <cell r="B102" t="str">
            <v>Technology Education (6-12)</v>
          </cell>
        </row>
        <row r="103">
          <cell r="A103">
            <v>7989</v>
          </cell>
          <cell r="B103" t="str">
            <v>Online-Teacher (PK-12)</v>
          </cell>
        </row>
        <row r="104">
          <cell r="A104">
            <v>7990</v>
          </cell>
          <cell r="B104" t="str">
            <v>Engineering (6-12)</v>
          </cell>
        </row>
        <row r="105">
          <cell r="A105">
            <v>8120</v>
          </cell>
          <cell r="B105" t="str">
            <v>English (5-9)</v>
          </cell>
        </row>
        <row r="106">
          <cell r="A106">
            <v>8133</v>
          </cell>
          <cell r="B106" t="str">
            <v>Humanities (5-9)</v>
          </cell>
        </row>
        <row r="107">
          <cell r="A107">
            <v>8134</v>
          </cell>
          <cell r="B107" t="str">
            <v>Journalism (5-9)</v>
          </cell>
        </row>
        <row r="108">
          <cell r="A108">
            <v>8137</v>
          </cell>
          <cell r="B108" t="str">
            <v>Theater Arts (5-9)</v>
          </cell>
        </row>
        <row r="109">
          <cell r="A109">
            <v>8144</v>
          </cell>
          <cell r="B109" t="str">
            <v>Communication (5-9)</v>
          </cell>
        </row>
        <row r="110">
          <cell r="A110">
            <v>8200</v>
          </cell>
          <cell r="B110" t="str">
            <v>Social Studies (5-9)</v>
          </cell>
        </row>
        <row r="111">
          <cell r="A111">
            <v>8221</v>
          </cell>
          <cell r="B111" t="str">
            <v>History (5-9)</v>
          </cell>
        </row>
        <row r="112">
          <cell r="A112">
            <v>8222</v>
          </cell>
          <cell r="B112" t="str">
            <v>American Government/Political Science (5-9)</v>
          </cell>
        </row>
        <row r="113">
          <cell r="A113">
            <v>8226</v>
          </cell>
          <cell r="B113" t="str">
            <v>Geography (5-9)</v>
          </cell>
        </row>
        <row r="114">
          <cell r="A114">
            <v>8228</v>
          </cell>
          <cell r="B114" t="str">
            <v>Economics (5-9)</v>
          </cell>
        </row>
        <row r="115">
          <cell r="A115">
            <v>8229</v>
          </cell>
          <cell r="B115" t="str">
            <v>Sociology (5-9)</v>
          </cell>
        </row>
        <row r="116">
          <cell r="A116">
            <v>8231</v>
          </cell>
          <cell r="B116" t="str">
            <v>Psychology (5-9)</v>
          </cell>
        </row>
        <row r="117">
          <cell r="A117">
            <v>8236</v>
          </cell>
          <cell r="B117" t="str">
            <v>Sociology/Anthropology (5-9)</v>
          </cell>
        </row>
        <row r="118">
          <cell r="A118">
            <v>8300</v>
          </cell>
          <cell r="B118" t="str">
            <v>Mathematics (5-9)</v>
          </cell>
        </row>
        <row r="119">
          <cell r="A119">
            <v>8320</v>
          </cell>
          <cell r="B119" t="str">
            <v>Mathematics - Basic (5-9)</v>
          </cell>
        </row>
        <row r="120">
          <cell r="A120">
            <v>8400</v>
          </cell>
          <cell r="B120" t="str">
            <v>Computer Science (5-9)</v>
          </cell>
        </row>
        <row r="121">
          <cell r="A121">
            <v>8420</v>
          </cell>
          <cell r="B121" t="str">
            <v>Natural Science (5-9)</v>
          </cell>
        </row>
        <row r="122">
          <cell r="A122">
            <v>8421</v>
          </cell>
          <cell r="B122" t="str">
            <v>Biological Science (5-9)</v>
          </cell>
        </row>
        <row r="123">
          <cell r="A123">
            <v>8430</v>
          </cell>
          <cell r="B123" t="str">
            <v>Physical Science (5-9)</v>
          </cell>
        </row>
        <row r="124">
          <cell r="A124">
            <v>8440</v>
          </cell>
          <cell r="B124" t="str">
            <v>Chemistry (5-9)</v>
          </cell>
        </row>
        <row r="125">
          <cell r="A125">
            <v>8450</v>
          </cell>
          <cell r="B125" t="str">
            <v>Physics  (5-9)</v>
          </cell>
        </row>
        <row r="126">
          <cell r="A126">
            <v>8451</v>
          </cell>
          <cell r="B126" t="str">
            <v>Earth and Space Science (5-9)</v>
          </cell>
        </row>
        <row r="127">
          <cell r="A127">
            <v>8452</v>
          </cell>
          <cell r="B127" t="str">
            <v>Geology (5-9)</v>
          </cell>
        </row>
        <row r="128">
          <cell r="A128">
            <v>8453</v>
          </cell>
          <cell r="B128" t="str">
            <v>Science - Middle Level (5-9)</v>
          </cell>
        </row>
        <row r="129">
          <cell r="A129">
            <v>8510</v>
          </cell>
          <cell r="B129" t="str">
            <v>Physical Education (PE) (5-9)</v>
          </cell>
        </row>
        <row r="130">
          <cell r="A130">
            <v>8520</v>
          </cell>
          <cell r="B130" t="str">
            <v>Health (5-9)</v>
          </cell>
        </row>
        <row r="131">
          <cell r="A131">
            <v>8700</v>
          </cell>
          <cell r="B131" t="str">
            <v>World Language  (5-9)</v>
          </cell>
        </row>
        <row r="132">
          <cell r="A132">
            <v>8702</v>
          </cell>
          <cell r="B132" t="str">
            <v>World Language - American Sign Language  (5-9)</v>
          </cell>
        </row>
        <row r="133">
          <cell r="A133">
            <v>8720</v>
          </cell>
          <cell r="B133" t="str">
            <v>World Language - Spanish  (5-9)</v>
          </cell>
        </row>
        <row r="134">
          <cell r="A134">
            <v>8740</v>
          </cell>
          <cell r="B134" t="str">
            <v>World Language - German  (5-9)</v>
          </cell>
        </row>
        <row r="135">
          <cell r="A135">
            <v>8760</v>
          </cell>
          <cell r="B135" t="str">
            <v>World Language - Russian  (5-9)</v>
          </cell>
        </row>
        <row r="136">
          <cell r="A136">
            <v>8781</v>
          </cell>
          <cell r="B136" t="str">
            <v>World Language - Arabic  (5-9)</v>
          </cell>
        </row>
        <row r="137">
          <cell r="A137">
            <v>8790</v>
          </cell>
          <cell r="B137" t="str">
            <v>World Language - Persian  (5-9)</v>
          </cell>
        </row>
        <row r="138">
          <cell r="A138">
            <v>8796</v>
          </cell>
          <cell r="B138" t="str">
            <v>World Language - Chinese  (5-9)</v>
          </cell>
        </row>
        <row r="139">
          <cell r="A139">
            <v>8820</v>
          </cell>
          <cell r="B139" t="str">
            <v>Music (5-9)</v>
          </cell>
        </row>
        <row r="140">
          <cell r="A140">
            <v>8830</v>
          </cell>
          <cell r="B140" t="str">
            <v>World Language - French  (5-9)</v>
          </cell>
        </row>
        <row r="141">
          <cell r="A141">
            <v>8852</v>
          </cell>
          <cell r="B141" t="str">
            <v>Visual Arts (5-9)</v>
          </cell>
        </row>
        <row r="142">
          <cell r="A142">
            <v>8990</v>
          </cell>
          <cell r="B142" t="str">
            <v>Engineering (5-9)</v>
          </cell>
        </row>
        <row r="143">
          <cell r="A143">
            <v>9000</v>
          </cell>
          <cell r="B143" t="str">
            <v xml:space="preserve">Occupational Therapist </v>
          </cell>
        </row>
        <row r="144">
          <cell r="A144">
            <v>9001</v>
          </cell>
          <cell r="B144" t="str">
            <v xml:space="preserve">Physical Therapist 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5" name="Table5" displayName="Table5" ref="A1:F374" totalsRowShown="0" headerRowDxfId="43" dataDxfId="41" headerRowBorderDxfId="42" tableBorderDxfId="40" totalsRowBorderDxfId="39">
  <autoFilter ref="A1:F374"/>
  <sortState ref="A2:F374">
    <sortCondition ref="A2:A374"/>
    <sortCondition ref="D2:D374"/>
    <sortCondition ref="E2:E374"/>
    <sortCondition ref="F2:F374"/>
  </sortState>
  <tableColumns count="6">
    <tableColumn id="1" name="Local Education Agency (LEA) Name" dataDxfId="38">
      <calculatedColumnFormula>VLOOKUP(B2,Table14[#All],2,FALSE)</calculatedColumnFormula>
    </tableColumn>
    <tableColumn id="2" name="LEA #" dataDxfId="37"/>
    <tableColumn id="6" name="LEA Region #" dataDxfId="36">
      <calculatedColumnFormula>VLOOKUP(B2,Table14[#All],3,FALSE)</calculatedColumnFormula>
    </tableColumn>
    <tableColumn id="3" name="Endorsement 1" dataDxfId="35"/>
    <tableColumn id="4" name="Endorsement 2" dataDxfId="34"/>
    <tableColumn id="5" name="Endorsement 3" dataDxfId="33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5-2016 Non-Traditional - ABCTE by Individual" altTextSummary="2015-2016 Non-Traditional - ABCTE by Individual"/>
    </ext>
  </extLst>
</table>
</file>

<file path=xl/tables/table2.xml><?xml version="1.0" encoding="utf-8"?>
<table xmlns="http://schemas.openxmlformats.org/spreadsheetml/2006/main" id="6" name="Table57" displayName="Table57" ref="A1:C101" totalsRowShown="0" headerRowDxfId="31" dataDxfId="29" headerRowBorderDxfId="30" tableBorderDxfId="28" totalsRowBorderDxfId="27">
  <autoFilter ref="A1:C101"/>
  <sortState ref="A2:C101">
    <sortCondition ref="A1:A101"/>
  </sortState>
  <tableColumns count="3">
    <tableColumn id="1" name="Local Education Agency (LEA) Name" dataDxfId="26">
      <calculatedColumnFormula>VLOOKUP(B2,Table14[#All],2,FALSE)</calculatedColumnFormula>
    </tableColumn>
    <tableColumn id="2" name="LEA #" dataDxfId="25"/>
    <tableColumn id="3" name="Total Issued" dataDxfId="24">
      <calculatedColumnFormula>COUNTIF(Table5[Local Education Agency (LEA) Name],Table57[[#This Row],[Local Education Agency (LEA) Name]])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5-2016 Non-Traditional - ABCTE by Local Education Agency" altTextSummary="2015-2016 Non-Traditional - ABCTE by Local Education Agency"/>
    </ext>
  </extLst>
</table>
</file>

<file path=xl/tables/table3.xml><?xml version="1.0" encoding="utf-8"?>
<table xmlns="http://schemas.openxmlformats.org/spreadsheetml/2006/main" id="1" name="Table572" displayName="Table572" ref="A1:C7" totalsRowShown="0" headerRowDxfId="22" dataDxfId="20" headerRowBorderDxfId="21" tableBorderDxfId="19" totalsRowBorderDxfId="18">
  <autoFilter ref="A1:C7"/>
  <sortState ref="A2:C107">
    <sortCondition ref="A1:A107"/>
  </sortState>
  <tableColumns count="3">
    <tableColumn id="1" name="LEA Region" dataDxfId="17"/>
    <tableColumn id="2" name="LEA Region #" dataDxfId="16"/>
    <tableColumn id="3" name="Total Issued" dataDxfId="15">
      <calculatedColumnFormula>COUNTIF('ABCTE by Individual'!C:C,B2)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5-2016 Non-Traditional - ABCTE by Local Education Agency Region" altTextSummary="2015-2016 Non-Traditional - ABCTE by Local Education Agency Region"/>
    </ext>
  </extLst>
</table>
</file>

<file path=xl/tables/table4.xml><?xml version="1.0" encoding="utf-8"?>
<table xmlns="http://schemas.openxmlformats.org/spreadsheetml/2006/main" id="7" name="Table18" displayName="Table18" ref="A1:B10" totalsRowShown="0" headerRowDxfId="12" dataDxfId="10" headerRowBorderDxfId="11" tableBorderDxfId="9">
  <autoFilter ref="A1:B10"/>
  <sortState ref="A2:B10">
    <sortCondition ref="A1:A10"/>
  </sortState>
  <tableColumns count="2">
    <tableColumn id="1" name="Endorsement" dataDxfId="8"/>
    <tableColumn id="2" name="Total Issued" dataDxfId="7">
      <calculatedColumnFormula>COUNTIF('ABCTE by Individual'!D:D,A2)+COUNTIF('ABCTE by Individual'!E:E,A2)+COUNTIF('ABCTE by Individual'!F:F,A2)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5-2016 Non-Traditional - ABCTE by Endorsement" altTextSummary="2015-2016 Non-Traditional - ABCTE by Endorsement"/>
    </ext>
  </extLst>
</table>
</file>

<file path=xl/tables/table5.xml><?xml version="1.0" encoding="utf-8"?>
<table xmlns="http://schemas.openxmlformats.org/spreadsheetml/2006/main" id="3" name="Table14" displayName="Table14" ref="A1:C181" totalsRowShown="0" headerRowDxfId="5">
  <autoFilter ref="A1:C181"/>
  <sortState ref="A2:C181">
    <sortCondition ref="B1:B181"/>
  </sortState>
  <tableColumns count="3">
    <tableColumn id="1" name="LEA#"/>
    <tableColumn id="2" name="LEA"/>
    <tableColumn id="3" name="Region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id="2" name="Table1" displayName="Table1" ref="A1:B142" totalsRowShown="0" headerRowBorderDxfId="4" tableBorderDxfId="3" totalsRowBorderDxfId="2">
  <autoFilter ref="A1:B142"/>
  <sortState ref="A2:B142">
    <sortCondition ref="A2:A142"/>
    <sortCondition ref="B2:B142"/>
  </sortState>
  <tableColumns count="2">
    <tableColumn id="1" name="Certificate" dataDxfId="1"/>
    <tableColumn id="2" name="Endorsement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F374"/>
  <sheetViews>
    <sheetView tabSelected="1" zoomScaleNormal="100" workbookViewId="0"/>
  </sheetViews>
  <sheetFormatPr defaultRowHeight="14.25" x14ac:dyDescent="0.25"/>
  <cols>
    <col min="1" max="1" width="61.42578125" style="27" bestFit="1" customWidth="1"/>
    <col min="2" max="2" width="11.28515625" style="33" bestFit="1" customWidth="1"/>
    <col min="3" max="3" width="17.42578125" style="34" bestFit="1" customWidth="1"/>
    <col min="4" max="4" width="47.28515625" style="35" customWidth="1"/>
    <col min="5" max="5" width="57.7109375" style="35" bestFit="1" customWidth="1"/>
    <col min="6" max="6" width="34.28515625" style="35" bestFit="1" customWidth="1"/>
    <col min="7" max="16384" width="9.140625" style="27"/>
  </cols>
  <sheetData>
    <row r="1" spans="1:6" ht="15" x14ac:dyDescent="0.25">
      <c r="A1" s="23" t="s">
        <v>3</v>
      </c>
      <c r="B1" s="24" t="s">
        <v>4</v>
      </c>
      <c r="C1" s="25" t="s">
        <v>21</v>
      </c>
      <c r="D1" s="26" t="s">
        <v>2</v>
      </c>
      <c r="E1" s="26" t="s">
        <v>16</v>
      </c>
      <c r="F1" s="26" t="s">
        <v>17</v>
      </c>
    </row>
    <row r="2" spans="1:6" x14ac:dyDescent="0.25">
      <c r="A2" s="28" t="str">
        <f>VLOOKUP(B2,Table14[#All],2,FALSE)</f>
        <v>Aberdeen</v>
      </c>
      <c r="B2" s="29">
        <v>58</v>
      </c>
      <c r="C2" s="30">
        <f>VLOOKUP(B2,Table14[#All],3,FALSE)</f>
        <v>5</v>
      </c>
      <c r="D2" s="31" t="s">
        <v>33</v>
      </c>
      <c r="E2" s="22"/>
      <c r="F2" s="22"/>
    </row>
    <row r="3" spans="1:6" x14ac:dyDescent="0.25">
      <c r="A3" s="28" t="str">
        <f>VLOOKUP(B3,Table14[#All],2,FALSE)</f>
        <v>Aberdeen</v>
      </c>
      <c r="B3" s="29">
        <v>58</v>
      </c>
      <c r="C3" s="30">
        <f>VLOOKUP(B3,Table14[#All],3,FALSE)</f>
        <v>5</v>
      </c>
      <c r="D3" s="22" t="s">
        <v>33</v>
      </c>
      <c r="E3" s="22"/>
      <c r="F3" s="22"/>
    </row>
    <row r="4" spans="1:6" x14ac:dyDescent="0.25">
      <c r="A4" s="28" t="str">
        <f>VLOOKUP(B4,Table14[#All],2,FALSE)</f>
        <v>American Falls</v>
      </c>
      <c r="B4" s="29">
        <v>381</v>
      </c>
      <c r="C4" s="30">
        <f>VLOOKUP(B4,Table14[#All],3,FALSE)</f>
        <v>5</v>
      </c>
      <c r="D4" s="31" t="s">
        <v>33</v>
      </c>
      <c r="E4" s="22"/>
      <c r="F4" s="22"/>
    </row>
    <row r="5" spans="1:6" x14ac:dyDescent="0.25">
      <c r="A5" s="28" t="str">
        <f>VLOOKUP(B5,Table14[#All],2,FALSE)</f>
        <v>American Falls</v>
      </c>
      <c r="B5" s="29">
        <v>381</v>
      </c>
      <c r="C5" s="30">
        <f>VLOOKUP(B5,Table14[#All],3,FALSE)</f>
        <v>5</v>
      </c>
      <c r="D5" s="31" t="s">
        <v>33</v>
      </c>
      <c r="E5" s="22"/>
      <c r="F5" s="22"/>
    </row>
    <row r="6" spans="1:6" x14ac:dyDescent="0.25">
      <c r="A6" s="28" t="str">
        <f>VLOOKUP(B6,Table14[#All],2,FALSE)</f>
        <v>American Falls</v>
      </c>
      <c r="B6" s="29">
        <v>381</v>
      </c>
      <c r="C6" s="30">
        <f>VLOOKUP(B6,Table14[#All],3,FALSE)</f>
        <v>5</v>
      </c>
      <c r="D6" s="22" t="s">
        <v>64</v>
      </c>
      <c r="E6" s="22"/>
      <c r="F6" s="22"/>
    </row>
    <row r="7" spans="1:6" x14ac:dyDescent="0.25">
      <c r="A7" s="54" t="str">
        <f>VLOOKUP(B7,Table14[#All],2,FALSE)</f>
        <v>American Heritage Charter School</v>
      </c>
      <c r="B7" s="29">
        <v>482</v>
      </c>
      <c r="C7" s="55">
        <f>VLOOKUP(B7,Table14[#All],3,FALSE)</f>
        <v>6</v>
      </c>
      <c r="D7" s="56" t="s">
        <v>33</v>
      </c>
      <c r="E7" s="56" t="s">
        <v>50</v>
      </c>
      <c r="F7" s="56"/>
    </row>
    <row r="8" spans="1:6" x14ac:dyDescent="0.25">
      <c r="A8" s="28" t="str">
        <f>VLOOKUP(B8,Table14[#All],2,FALSE)</f>
        <v>Another Choice Virtual Charter School</v>
      </c>
      <c r="B8" s="29">
        <v>476</v>
      </c>
      <c r="C8" s="30">
        <f>VLOOKUP(B8,Table14[#All],3,FALSE)</f>
        <v>3</v>
      </c>
      <c r="D8" s="31" t="s">
        <v>48</v>
      </c>
      <c r="E8" s="22"/>
      <c r="F8" s="22"/>
    </row>
    <row r="9" spans="1:6" x14ac:dyDescent="0.25">
      <c r="A9" s="28" t="str">
        <f>VLOOKUP(B9,Table14[#All],2,FALSE)</f>
        <v>Basin</v>
      </c>
      <c r="B9" s="29">
        <v>72</v>
      </c>
      <c r="C9" s="30">
        <f>VLOOKUP(B9,Table14[#All],3,FALSE)</f>
        <v>3</v>
      </c>
      <c r="D9" s="31" t="s">
        <v>33</v>
      </c>
      <c r="E9" s="22"/>
      <c r="F9" s="22"/>
    </row>
    <row r="10" spans="1:6" x14ac:dyDescent="0.25">
      <c r="A10" s="28" t="str">
        <f>VLOOKUP(B10,Table14[#All],2,FALSE)</f>
        <v>Blackfoot</v>
      </c>
      <c r="B10" s="29">
        <v>55</v>
      </c>
      <c r="C10" s="30">
        <f>VLOOKUP(B10,Table14[#All],3,FALSE)</f>
        <v>6</v>
      </c>
      <c r="D10" s="31" t="s">
        <v>33</v>
      </c>
      <c r="E10" s="22" t="s">
        <v>50</v>
      </c>
      <c r="F10" s="22"/>
    </row>
    <row r="11" spans="1:6" x14ac:dyDescent="0.25">
      <c r="A11" s="28" t="str">
        <f>VLOOKUP(B11,Table14[#All],2,FALSE)</f>
        <v>Blackfoot</v>
      </c>
      <c r="B11" s="29">
        <v>55</v>
      </c>
      <c r="C11" s="30">
        <f>VLOOKUP(B11,Table14[#All],3,FALSE)</f>
        <v>6</v>
      </c>
      <c r="D11" s="22" t="s">
        <v>33</v>
      </c>
      <c r="E11" s="22" t="s">
        <v>50</v>
      </c>
      <c r="F11" s="22"/>
    </row>
    <row r="12" spans="1:6" x14ac:dyDescent="0.25">
      <c r="A12" s="28" t="str">
        <f>VLOOKUP(B12,Table14[#All],2,FALSE)</f>
        <v>Blackfoot</v>
      </c>
      <c r="B12" s="29">
        <v>55</v>
      </c>
      <c r="C12" s="30">
        <f>VLOOKUP(B12,Table14[#All],3,FALSE)</f>
        <v>6</v>
      </c>
      <c r="D12" s="31" t="s">
        <v>33</v>
      </c>
      <c r="E12" s="22"/>
      <c r="F12" s="22"/>
    </row>
    <row r="13" spans="1:6" x14ac:dyDescent="0.25">
      <c r="A13" s="28" t="str">
        <f>VLOOKUP(B13,Table14[#All],2,FALSE)</f>
        <v>Blackfoot</v>
      </c>
      <c r="B13" s="29">
        <v>55</v>
      </c>
      <c r="C13" s="30">
        <f>VLOOKUP(B13,Table14[#All],3,FALSE)</f>
        <v>6</v>
      </c>
      <c r="D13" s="31" t="s">
        <v>33</v>
      </c>
      <c r="E13" s="22"/>
      <c r="F13" s="22"/>
    </row>
    <row r="14" spans="1:6" x14ac:dyDescent="0.25">
      <c r="A14" s="28" t="str">
        <f>VLOOKUP(B14,Table14[#All],2,FALSE)</f>
        <v>Blackfoot</v>
      </c>
      <c r="B14" s="29">
        <v>55</v>
      </c>
      <c r="C14" s="30">
        <f>VLOOKUP(B14,Table14[#All],3,FALSE)</f>
        <v>6</v>
      </c>
      <c r="D14" s="22" t="s">
        <v>33</v>
      </c>
      <c r="E14" s="22"/>
      <c r="F14" s="22"/>
    </row>
    <row r="15" spans="1:6" x14ac:dyDescent="0.25">
      <c r="A15" s="28" t="str">
        <f>VLOOKUP(B15,Table14[#All],2,FALSE)</f>
        <v>Blackfoot</v>
      </c>
      <c r="B15" s="29">
        <v>55</v>
      </c>
      <c r="C15" s="30">
        <f>VLOOKUP(B15,Table14[#All],3,FALSE)</f>
        <v>6</v>
      </c>
      <c r="D15" s="22" t="s">
        <v>33</v>
      </c>
      <c r="E15" s="22"/>
      <c r="F15" s="22"/>
    </row>
    <row r="16" spans="1:6" x14ac:dyDescent="0.25">
      <c r="A16" s="28" t="str">
        <f>VLOOKUP(B16,Table14[#All],2,FALSE)</f>
        <v>Blackfoot</v>
      </c>
      <c r="B16" s="29">
        <v>55</v>
      </c>
      <c r="C16" s="30">
        <f>VLOOKUP(B16,Table14[#All],3,FALSE)</f>
        <v>6</v>
      </c>
      <c r="D16" s="22" t="s">
        <v>33</v>
      </c>
      <c r="E16" s="22"/>
      <c r="F16" s="22"/>
    </row>
    <row r="17" spans="1:6" x14ac:dyDescent="0.25">
      <c r="A17" s="28" t="str">
        <f>VLOOKUP(B17,Table14[#All],2,FALSE)</f>
        <v>Blackfoot</v>
      </c>
      <c r="B17" s="29">
        <v>55</v>
      </c>
      <c r="C17" s="30">
        <f>VLOOKUP(B17,Table14[#All],3,FALSE)</f>
        <v>6</v>
      </c>
      <c r="D17" s="22" t="s">
        <v>33</v>
      </c>
      <c r="E17" s="22"/>
      <c r="F17" s="22"/>
    </row>
    <row r="18" spans="1:6" x14ac:dyDescent="0.25">
      <c r="A18" s="28" t="str">
        <f>VLOOKUP(B18,Table14[#All],2,FALSE)</f>
        <v>Blackfoot</v>
      </c>
      <c r="B18" s="29">
        <v>55</v>
      </c>
      <c r="C18" s="30">
        <f>VLOOKUP(B18,Table14[#All],3,FALSE)</f>
        <v>6</v>
      </c>
      <c r="D18" s="22" t="s">
        <v>48</v>
      </c>
      <c r="E18" s="22"/>
      <c r="F18" s="22"/>
    </row>
    <row r="19" spans="1:6" x14ac:dyDescent="0.25">
      <c r="A19" s="28" t="str">
        <f>VLOOKUP(B19,Table14[#All],2,FALSE)</f>
        <v>Blackfoot</v>
      </c>
      <c r="B19" s="29">
        <v>55</v>
      </c>
      <c r="C19" s="30">
        <f>VLOOKUP(B19,Table14[#All],3,FALSE)</f>
        <v>6</v>
      </c>
      <c r="D19" s="22" t="s">
        <v>58</v>
      </c>
      <c r="E19" s="22"/>
      <c r="F19" s="22"/>
    </row>
    <row r="20" spans="1:6" x14ac:dyDescent="0.25">
      <c r="A20" s="28" t="str">
        <f>VLOOKUP(B20,Table14[#All],2,FALSE)</f>
        <v>Blackfoot</v>
      </c>
      <c r="B20" s="29">
        <v>55</v>
      </c>
      <c r="C20" s="30">
        <f>VLOOKUP(B20,Table14[#All],3,FALSE)</f>
        <v>6</v>
      </c>
      <c r="D20" s="22" t="s">
        <v>64</v>
      </c>
      <c r="E20" s="22"/>
      <c r="F20" s="22"/>
    </row>
    <row r="21" spans="1:6" x14ac:dyDescent="0.25">
      <c r="A21" s="28" t="str">
        <f>VLOOKUP(B21,Table14[#All],2,FALSE)</f>
        <v>Blaine County</v>
      </c>
      <c r="B21" s="29">
        <v>61</v>
      </c>
      <c r="C21" s="30">
        <f>VLOOKUP(B21,Table14[#All],3,FALSE)</f>
        <v>4</v>
      </c>
      <c r="D21" s="22" t="s">
        <v>33</v>
      </c>
      <c r="E21" s="22"/>
      <c r="F21" s="22"/>
    </row>
    <row r="22" spans="1:6" x14ac:dyDescent="0.25">
      <c r="A22" s="28" t="str">
        <f>VLOOKUP(B22,Table14[#All],2,FALSE)</f>
        <v>Blaine County</v>
      </c>
      <c r="B22" s="29">
        <v>61</v>
      </c>
      <c r="C22" s="30">
        <f>VLOOKUP(B22,Table14[#All],3,FALSE)</f>
        <v>4</v>
      </c>
      <c r="D22" s="22" t="s">
        <v>33</v>
      </c>
      <c r="E22" s="22"/>
      <c r="F22" s="22"/>
    </row>
    <row r="23" spans="1:6" x14ac:dyDescent="0.25">
      <c r="A23" s="28" t="str">
        <f>VLOOKUP(B23,Table14[#All],2,FALSE)</f>
        <v>Blaine County</v>
      </c>
      <c r="B23" s="29">
        <v>61</v>
      </c>
      <c r="C23" s="30">
        <f>VLOOKUP(B23,Table14[#All],3,FALSE)</f>
        <v>4</v>
      </c>
      <c r="D23" s="22" t="s">
        <v>33</v>
      </c>
      <c r="E23" s="22"/>
      <c r="F23" s="22"/>
    </row>
    <row r="24" spans="1:6" x14ac:dyDescent="0.25">
      <c r="A24" s="28" t="str">
        <f>VLOOKUP(B24,Table14[#All],2,FALSE)</f>
        <v>Blaine County</v>
      </c>
      <c r="B24" s="29">
        <v>61</v>
      </c>
      <c r="C24" s="30">
        <f>VLOOKUP(B24,Table14[#All],3,FALSE)</f>
        <v>4</v>
      </c>
      <c r="D24" s="22" t="s">
        <v>64</v>
      </c>
      <c r="E24" s="22"/>
      <c r="F24" s="22"/>
    </row>
    <row r="25" spans="1:6" x14ac:dyDescent="0.25">
      <c r="A25" s="28" t="str">
        <f>VLOOKUP(B25,Table14[#All],2,FALSE)</f>
        <v>Boise</v>
      </c>
      <c r="B25" s="29">
        <v>1</v>
      </c>
      <c r="C25" s="30">
        <f>VLOOKUP(B25,Table14[#All],3,FALSE)</f>
        <v>3</v>
      </c>
      <c r="D25" s="22" t="s">
        <v>33</v>
      </c>
      <c r="E25" s="22" t="s">
        <v>48</v>
      </c>
      <c r="F25" s="22"/>
    </row>
    <row r="26" spans="1:6" x14ac:dyDescent="0.25">
      <c r="A26" s="28" t="str">
        <f>VLOOKUP(B26,Table14[#All],2,FALSE)</f>
        <v>Boise</v>
      </c>
      <c r="B26" s="30">
        <v>1</v>
      </c>
      <c r="C26" s="30">
        <f>VLOOKUP(B26,Table14[#All],3,FALSE)</f>
        <v>3</v>
      </c>
      <c r="D26" s="31" t="s">
        <v>33</v>
      </c>
      <c r="E26" s="22" t="s">
        <v>50</v>
      </c>
      <c r="F26" s="22"/>
    </row>
    <row r="27" spans="1:6" x14ac:dyDescent="0.25">
      <c r="A27" s="28" t="str">
        <f>VLOOKUP(B27,Table14[#All],2,FALSE)</f>
        <v>Boise</v>
      </c>
      <c r="B27" s="29">
        <v>1</v>
      </c>
      <c r="C27" s="30">
        <f>VLOOKUP(B27,Table14[#All],3,FALSE)</f>
        <v>3</v>
      </c>
      <c r="D27" s="31" t="s">
        <v>33</v>
      </c>
      <c r="E27" s="22" t="s">
        <v>50</v>
      </c>
      <c r="F27" s="22"/>
    </row>
    <row r="28" spans="1:6" x14ac:dyDescent="0.25">
      <c r="A28" s="28" t="str">
        <f>VLOOKUP(B28,Table14[#All],2,FALSE)</f>
        <v>Boise</v>
      </c>
      <c r="B28" s="29">
        <v>1</v>
      </c>
      <c r="C28" s="30">
        <f>VLOOKUP(B28,Table14[#All],3,FALSE)</f>
        <v>3</v>
      </c>
      <c r="D28" s="22" t="s">
        <v>33</v>
      </c>
      <c r="E28" s="22" t="s">
        <v>50</v>
      </c>
      <c r="F28" s="22"/>
    </row>
    <row r="29" spans="1:6" x14ac:dyDescent="0.25">
      <c r="A29" s="28" t="str">
        <f>VLOOKUP(B29,Table14[#All],2,FALSE)</f>
        <v>Boise</v>
      </c>
      <c r="B29" s="29">
        <v>1</v>
      </c>
      <c r="C29" s="30">
        <f>VLOOKUP(B29,Table14[#All],3,FALSE)</f>
        <v>3</v>
      </c>
      <c r="D29" s="31" t="s">
        <v>33</v>
      </c>
      <c r="E29" s="22" t="s">
        <v>50</v>
      </c>
      <c r="F29" s="22"/>
    </row>
    <row r="30" spans="1:6" x14ac:dyDescent="0.25">
      <c r="A30" s="28" t="str">
        <f>VLOOKUP(B30,Table14[#All],2,FALSE)</f>
        <v>Boise</v>
      </c>
      <c r="B30" s="32">
        <v>1</v>
      </c>
      <c r="C30" s="30">
        <f>VLOOKUP(B30,Table14[#All],3,FALSE)</f>
        <v>3</v>
      </c>
      <c r="D30" s="31" t="s">
        <v>33</v>
      </c>
      <c r="E30" s="22" t="s">
        <v>50</v>
      </c>
      <c r="F30" s="22"/>
    </row>
    <row r="31" spans="1:6" x14ac:dyDescent="0.25">
      <c r="A31" s="28" t="str">
        <f>VLOOKUP(B31,Table14[#All],2,FALSE)</f>
        <v>Boise</v>
      </c>
      <c r="B31" s="32">
        <v>1</v>
      </c>
      <c r="C31" s="30">
        <f>VLOOKUP(B31,Table14[#All],3,FALSE)</f>
        <v>3</v>
      </c>
      <c r="D31" s="22" t="s">
        <v>33</v>
      </c>
      <c r="E31" s="22" t="s">
        <v>50</v>
      </c>
      <c r="F31" s="22"/>
    </row>
    <row r="32" spans="1:6" x14ac:dyDescent="0.25">
      <c r="A32" s="28" t="str">
        <f>VLOOKUP(B32,Table14[#All],2,FALSE)</f>
        <v>Boise</v>
      </c>
      <c r="B32" s="32">
        <v>1</v>
      </c>
      <c r="C32" s="30">
        <f>VLOOKUP(B32,Table14[#All],3,FALSE)</f>
        <v>3</v>
      </c>
      <c r="D32" s="22" t="s">
        <v>33</v>
      </c>
      <c r="E32" s="22" t="s">
        <v>50</v>
      </c>
      <c r="F32" s="22"/>
    </row>
    <row r="33" spans="1:6" x14ac:dyDescent="0.25">
      <c r="A33" s="28" t="str">
        <f>VLOOKUP(B33,Table14[#All],2,FALSE)</f>
        <v>Boise</v>
      </c>
      <c r="B33" s="29">
        <v>1</v>
      </c>
      <c r="C33" s="30">
        <f>VLOOKUP(B33,Table14[#All],3,FALSE)</f>
        <v>3</v>
      </c>
      <c r="D33" s="31" t="s">
        <v>33</v>
      </c>
      <c r="E33" s="22"/>
      <c r="F33" s="22"/>
    </row>
    <row r="34" spans="1:6" x14ac:dyDescent="0.25">
      <c r="A34" s="28" t="str">
        <f>VLOOKUP(B34,Table14[#All],2,FALSE)</f>
        <v>Boise</v>
      </c>
      <c r="B34" s="29">
        <v>1</v>
      </c>
      <c r="C34" s="30">
        <f>VLOOKUP(B34,Table14[#All],3,FALSE)</f>
        <v>3</v>
      </c>
      <c r="D34" s="31" t="s">
        <v>50</v>
      </c>
      <c r="E34" s="22"/>
      <c r="F34" s="22"/>
    </row>
    <row r="35" spans="1:6" x14ac:dyDescent="0.25">
      <c r="A35" s="28" t="str">
        <f>VLOOKUP(B35,Table14[#All],2,FALSE)</f>
        <v>Boise</v>
      </c>
      <c r="B35" s="32">
        <v>1</v>
      </c>
      <c r="C35" s="30">
        <f>VLOOKUP(B35,Table14[#All],3,FALSE)</f>
        <v>3</v>
      </c>
      <c r="D35" s="22" t="s">
        <v>64</v>
      </c>
      <c r="E35" s="22" t="s">
        <v>73</v>
      </c>
      <c r="F35" s="22"/>
    </row>
    <row r="36" spans="1:6" x14ac:dyDescent="0.25">
      <c r="A36" s="28" t="str">
        <f>VLOOKUP(B36,Table14[#All],2,FALSE)</f>
        <v>Boise</v>
      </c>
      <c r="B36" s="57">
        <v>1</v>
      </c>
      <c r="C36" s="30">
        <f>VLOOKUP(B36,Table14[#All],3,FALSE)</f>
        <v>3</v>
      </c>
      <c r="D36" s="22" t="s">
        <v>64</v>
      </c>
      <c r="E36" s="22"/>
      <c r="F36" s="22"/>
    </row>
    <row r="37" spans="1:6" x14ac:dyDescent="0.25">
      <c r="A37" s="28" t="str">
        <f>VLOOKUP(B37,Table14[#All],2,FALSE)</f>
        <v>Boise</v>
      </c>
      <c r="B37" s="29">
        <v>1</v>
      </c>
      <c r="C37" s="30">
        <f>VLOOKUP(B37,Table14[#All],3,FALSE)</f>
        <v>3</v>
      </c>
      <c r="D37" s="31" t="s">
        <v>64</v>
      </c>
      <c r="E37" s="22"/>
      <c r="F37" s="22"/>
    </row>
    <row r="38" spans="1:6" x14ac:dyDescent="0.25">
      <c r="A38" s="28" t="str">
        <f>VLOOKUP(B38,Table14[#All],2,FALSE)</f>
        <v>Boise</v>
      </c>
      <c r="B38" s="29">
        <v>1</v>
      </c>
      <c r="C38" s="30">
        <f>VLOOKUP(B38,Table14[#All],3,FALSE)</f>
        <v>3</v>
      </c>
      <c r="D38" s="31" t="s">
        <v>64</v>
      </c>
      <c r="E38" s="22"/>
      <c r="F38" s="22"/>
    </row>
    <row r="39" spans="1:6" x14ac:dyDescent="0.25">
      <c r="A39" s="28" t="str">
        <f>VLOOKUP(B39,Table14[#All],2,FALSE)</f>
        <v>Boise</v>
      </c>
      <c r="B39" s="32">
        <v>1</v>
      </c>
      <c r="C39" s="30">
        <f>VLOOKUP(B39,Table14[#All],3,FALSE)</f>
        <v>3</v>
      </c>
      <c r="D39" s="31" t="s">
        <v>64</v>
      </c>
      <c r="E39" s="22"/>
      <c r="F39" s="22"/>
    </row>
    <row r="40" spans="1:6" x14ac:dyDescent="0.25">
      <c r="A40" s="28" t="str">
        <f>VLOOKUP(B40,Table14[#All],2,FALSE)</f>
        <v>Boise</v>
      </c>
      <c r="B40" s="32">
        <v>1</v>
      </c>
      <c r="C40" s="30">
        <f>VLOOKUP(B40,Table14[#All],3,FALSE)</f>
        <v>3</v>
      </c>
      <c r="D40" s="22" t="s">
        <v>68</v>
      </c>
      <c r="E40" s="22" t="s">
        <v>37</v>
      </c>
      <c r="F40" s="22"/>
    </row>
    <row r="41" spans="1:6" x14ac:dyDescent="0.25">
      <c r="A41" s="28" t="str">
        <f>VLOOKUP(B41,Table14[#All],2,FALSE)</f>
        <v>Boise</v>
      </c>
      <c r="B41" s="29">
        <v>1</v>
      </c>
      <c r="C41" s="30">
        <f>VLOOKUP(B41,Table14[#All],3,FALSE)</f>
        <v>3</v>
      </c>
      <c r="D41" s="31" t="s">
        <v>68</v>
      </c>
      <c r="E41" s="22"/>
      <c r="F41" s="22"/>
    </row>
    <row r="42" spans="1:6" x14ac:dyDescent="0.25">
      <c r="A42" s="28" t="str">
        <f>VLOOKUP(B42,Table14[#All],2,FALSE)</f>
        <v>Bonneville</v>
      </c>
      <c r="B42" s="29">
        <v>93</v>
      </c>
      <c r="C42" s="30">
        <f>VLOOKUP(B42,Table14[#All],3,FALSE)</f>
        <v>6</v>
      </c>
      <c r="D42" s="22" t="s">
        <v>33</v>
      </c>
      <c r="E42" s="22" t="s">
        <v>50</v>
      </c>
      <c r="F42" s="22"/>
    </row>
    <row r="43" spans="1:6" x14ac:dyDescent="0.25">
      <c r="A43" s="28" t="str">
        <f>VLOOKUP(B43,Table14[#All],2,FALSE)</f>
        <v>Bonneville</v>
      </c>
      <c r="B43" s="29">
        <v>93</v>
      </c>
      <c r="C43" s="30">
        <f>VLOOKUP(B43,Table14[#All],3,FALSE)</f>
        <v>6</v>
      </c>
      <c r="D43" s="31" t="s">
        <v>33</v>
      </c>
      <c r="E43" s="22" t="s">
        <v>50</v>
      </c>
      <c r="F43" s="22"/>
    </row>
    <row r="44" spans="1:6" x14ac:dyDescent="0.25">
      <c r="A44" s="28" t="str">
        <f>VLOOKUP(B44,Table14[#All],2,FALSE)</f>
        <v>Bonneville</v>
      </c>
      <c r="B44" s="29">
        <v>93</v>
      </c>
      <c r="C44" s="30">
        <f>VLOOKUP(B44,Table14[#All],3,FALSE)</f>
        <v>6</v>
      </c>
      <c r="D44" s="31" t="s">
        <v>33</v>
      </c>
      <c r="E44" s="22" t="s">
        <v>50</v>
      </c>
      <c r="F44" s="22"/>
    </row>
    <row r="45" spans="1:6" x14ac:dyDescent="0.25">
      <c r="A45" s="28" t="str">
        <f>VLOOKUP(B45,Table14[#All],2,FALSE)</f>
        <v>Bonneville</v>
      </c>
      <c r="B45" s="29">
        <v>93</v>
      </c>
      <c r="C45" s="30">
        <f>VLOOKUP(B45,Table14[#All],3,FALSE)</f>
        <v>6</v>
      </c>
      <c r="D45" s="31" t="s">
        <v>33</v>
      </c>
      <c r="E45" s="22" t="s">
        <v>50</v>
      </c>
      <c r="F45" s="22"/>
    </row>
    <row r="46" spans="1:6" x14ac:dyDescent="0.25">
      <c r="A46" s="28" t="str">
        <f>VLOOKUP(B46,Table14[#All],2,FALSE)</f>
        <v>Bonneville</v>
      </c>
      <c r="B46" s="29">
        <v>93</v>
      </c>
      <c r="C46" s="30">
        <f>VLOOKUP(B46,Table14[#All],3,FALSE)</f>
        <v>6</v>
      </c>
      <c r="D46" s="22" t="s">
        <v>33</v>
      </c>
      <c r="E46" s="22"/>
      <c r="F46" s="22"/>
    </row>
    <row r="47" spans="1:6" x14ac:dyDescent="0.25">
      <c r="A47" s="28" t="str">
        <f>VLOOKUP(B47,Table14[#All],2,FALSE)</f>
        <v>Bonneville</v>
      </c>
      <c r="B47" s="29">
        <v>93</v>
      </c>
      <c r="C47" s="30">
        <f>VLOOKUP(B47,Table14[#All],3,FALSE)</f>
        <v>6</v>
      </c>
      <c r="D47" s="22" t="s">
        <v>33</v>
      </c>
      <c r="E47" s="22"/>
      <c r="F47" s="22"/>
    </row>
    <row r="48" spans="1:6" x14ac:dyDescent="0.25">
      <c r="A48" s="28" t="str">
        <f>VLOOKUP(B48,Table14[#All],2,FALSE)</f>
        <v>Bonneville</v>
      </c>
      <c r="B48" s="29">
        <v>93</v>
      </c>
      <c r="C48" s="30">
        <f>VLOOKUP(B48,Table14[#All],3,FALSE)</f>
        <v>6</v>
      </c>
      <c r="D48" s="22" t="s">
        <v>33</v>
      </c>
      <c r="E48" s="22"/>
      <c r="F48" s="22"/>
    </row>
    <row r="49" spans="1:6" x14ac:dyDescent="0.25">
      <c r="A49" s="28" t="str">
        <f>VLOOKUP(B49,Table14[#All],2,FALSE)</f>
        <v>Bonneville</v>
      </c>
      <c r="B49" s="29">
        <v>93</v>
      </c>
      <c r="C49" s="30">
        <f>VLOOKUP(B49,Table14[#All],3,FALSE)</f>
        <v>6</v>
      </c>
      <c r="D49" s="31" t="s">
        <v>33</v>
      </c>
      <c r="E49" s="22"/>
      <c r="F49" s="22"/>
    </row>
    <row r="50" spans="1:6" x14ac:dyDescent="0.25">
      <c r="A50" s="28" t="str">
        <f>VLOOKUP(B50,Table14[#All],2,FALSE)</f>
        <v>Bonneville</v>
      </c>
      <c r="B50" s="29">
        <v>93</v>
      </c>
      <c r="C50" s="30">
        <f>VLOOKUP(B50,Table14[#All],3,FALSE)</f>
        <v>6</v>
      </c>
      <c r="D50" s="31" t="s">
        <v>33</v>
      </c>
      <c r="E50" s="22"/>
      <c r="F50" s="22"/>
    </row>
    <row r="51" spans="1:6" x14ac:dyDescent="0.25">
      <c r="A51" s="28" t="str">
        <f>VLOOKUP(B51,Table14[#All],2,FALSE)</f>
        <v>Bonneville</v>
      </c>
      <c r="B51" s="29">
        <v>93</v>
      </c>
      <c r="C51" s="30">
        <f>VLOOKUP(B51,Table14[#All],3,FALSE)</f>
        <v>6</v>
      </c>
      <c r="D51" s="31" t="s">
        <v>33</v>
      </c>
      <c r="E51" s="22"/>
      <c r="F51" s="22"/>
    </row>
    <row r="52" spans="1:6" x14ac:dyDescent="0.25">
      <c r="A52" s="28" t="str">
        <f>VLOOKUP(B52,Table14[#All],2,FALSE)</f>
        <v>Bonneville</v>
      </c>
      <c r="B52" s="29">
        <v>93</v>
      </c>
      <c r="C52" s="30">
        <f>VLOOKUP(B52,Table14[#All],3,FALSE)</f>
        <v>6</v>
      </c>
      <c r="D52" s="31" t="s">
        <v>33</v>
      </c>
      <c r="E52" s="22"/>
      <c r="F52" s="22"/>
    </row>
    <row r="53" spans="1:6" x14ac:dyDescent="0.25">
      <c r="A53" s="28" t="str">
        <f>VLOOKUP(B53,Table14[#All],2,FALSE)</f>
        <v>Bonneville</v>
      </c>
      <c r="B53" s="29">
        <v>93</v>
      </c>
      <c r="C53" s="30">
        <f>VLOOKUP(B53,Table14[#All],3,FALSE)</f>
        <v>6</v>
      </c>
      <c r="D53" s="22" t="s">
        <v>33</v>
      </c>
      <c r="E53" s="22"/>
      <c r="F53" s="22"/>
    </row>
    <row r="54" spans="1:6" x14ac:dyDescent="0.25">
      <c r="A54" s="28" t="str">
        <f>VLOOKUP(B54,Table14[#All],2,FALSE)</f>
        <v>Bonneville</v>
      </c>
      <c r="B54" s="29">
        <v>93</v>
      </c>
      <c r="C54" s="30">
        <f>VLOOKUP(B54,Table14[#All],3,FALSE)</f>
        <v>6</v>
      </c>
      <c r="D54" s="22" t="s">
        <v>33</v>
      </c>
      <c r="E54" s="22"/>
      <c r="F54" s="22"/>
    </row>
    <row r="55" spans="1:6" x14ac:dyDescent="0.25">
      <c r="A55" s="28" t="str">
        <f>VLOOKUP(B55,Table14[#All],2,FALSE)</f>
        <v>Bonneville</v>
      </c>
      <c r="B55" s="29">
        <v>93</v>
      </c>
      <c r="C55" s="30">
        <f>VLOOKUP(B55,Table14[#All],3,FALSE)</f>
        <v>6</v>
      </c>
      <c r="D55" s="31" t="s">
        <v>33</v>
      </c>
      <c r="E55" s="22"/>
      <c r="F55" s="22"/>
    </row>
    <row r="56" spans="1:6" x14ac:dyDescent="0.25">
      <c r="A56" s="28" t="str">
        <f>VLOOKUP(B56,Table14[#All],2,FALSE)</f>
        <v>Bonneville</v>
      </c>
      <c r="B56" s="29">
        <v>93</v>
      </c>
      <c r="C56" s="30">
        <f>VLOOKUP(B56,Table14[#All],3,FALSE)</f>
        <v>6</v>
      </c>
      <c r="D56" s="22" t="s">
        <v>33</v>
      </c>
      <c r="E56" s="22"/>
      <c r="F56" s="22"/>
    </row>
    <row r="57" spans="1:6" x14ac:dyDescent="0.25">
      <c r="A57" s="28" t="str">
        <f>VLOOKUP(B57,Table14[#All],2,FALSE)</f>
        <v>Bonneville</v>
      </c>
      <c r="B57" s="29">
        <v>93</v>
      </c>
      <c r="C57" s="30">
        <f>VLOOKUP(B57,Table14[#All],3,FALSE)</f>
        <v>6</v>
      </c>
      <c r="D57" s="22" t="s">
        <v>33</v>
      </c>
      <c r="E57" s="22"/>
      <c r="F57" s="22"/>
    </row>
    <row r="58" spans="1:6" x14ac:dyDescent="0.25">
      <c r="A58" s="28" t="str">
        <f>VLOOKUP(B58,Table14[#All],2,FALSE)</f>
        <v>Bonneville</v>
      </c>
      <c r="B58" s="29">
        <v>93</v>
      </c>
      <c r="C58" s="30">
        <f>VLOOKUP(B58,Table14[#All],3,FALSE)</f>
        <v>6</v>
      </c>
      <c r="D58" s="31" t="s">
        <v>33</v>
      </c>
      <c r="E58" s="22"/>
      <c r="F58" s="22"/>
    </row>
    <row r="59" spans="1:6" x14ac:dyDescent="0.25">
      <c r="A59" s="28" t="str">
        <f>VLOOKUP(B59,Table14[#All],2,FALSE)</f>
        <v>Bonneville</v>
      </c>
      <c r="B59" s="29">
        <v>93</v>
      </c>
      <c r="C59" s="30">
        <f>VLOOKUP(B59,Table14[#All],3,FALSE)</f>
        <v>6</v>
      </c>
      <c r="D59" s="22" t="s">
        <v>48</v>
      </c>
      <c r="E59" s="22"/>
      <c r="F59" s="22"/>
    </row>
    <row r="60" spans="1:6" x14ac:dyDescent="0.25">
      <c r="A60" s="28" t="str">
        <f>VLOOKUP(B60,Table14[#All],2,FALSE)</f>
        <v>Bonneville</v>
      </c>
      <c r="B60" s="29">
        <v>93</v>
      </c>
      <c r="C60" s="30">
        <f>VLOOKUP(B60,Table14[#All],3,FALSE)</f>
        <v>6</v>
      </c>
      <c r="D60" s="22" t="s">
        <v>48</v>
      </c>
      <c r="E60" s="22"/>
      <c r="F60" s="22"/>
    </row>
    <row r="61" spans="1:6" x14ac:dyDescent="0.25">
      <c r="A61" s="28" t="str">
        <f>VLOOKUP(B61,Table14[#All],2,FALSE)</f>
        <v>Bonneville</v>
      </c>
      <c r="B61" s="29">
        <v>93</v>
      </c>
      <c r="C61" s="30">
        <f>VLOOKUP(B61,Table14[#All],3,FALSE)</f>
        <v>6</v>
      </c>
      <c r="D61" s="31" t="s">
        <v>48</v>
      </c>
      <c r="E61" s="22"/>
      <c r="F61" s="22"/>
    </row>
    <row r="62" spans="1:6" x14ac:dyDescent="0.25">
      <c r="A62" s="28" t="str">
        <f>VLOOKUP(B62,Table14[#All],2,FALSE)</f>
        <v>Bonneville</v>
      </c>
      <c r="B62" s="29">
        <v>93</v>
      </c>
      <c r="C62" s="30">
        <f>VLOOKUP(B62,Table14[#All],3,FALSE)</f>
        <v>6</v>
      </c>
      <c r="D62" s="22" t="s">
        <v>48</v>
      </c>
      <c r="E62" s="22"/>
      <c r="F62" s="22"/>
    </row>
    <row r="63" spans="1:6" x14ac:dyDescent="0.25">
      <c r="A63" s="28" t="str">
        <f>VLOOKUP(B63,Table14[#All],2,FALSE)</f>
        <v>Bonneville</v>
      </c>
      <c r="B63" s="29">
        <v>93</v>
      </c>
      <c r="C63" s="30">
        <f>VLOOKUP(B63,Table14[#All],3,FALSE)</f>
        <v>6</v>
      </c>
      <c r="D63" s="22" t="s">
        <v>50</v>
      </c>
      <c r="E63" s="22"/>
      <c r="F63" s="22"/>
    </row>
    <row r="64" spans="1:6" x14ac:dyDescent="0.25">
      <c r="A64" s="28" t="str">
        <f>VLOOKUP(B64,Table14[#All],2,FALSE)</f>
        <v>Bonneville</v>
      </c>
      <c r="B64" s="29">
        <v>93</v>
      </c>
      <c r="C64" s="30">
        <f>VLOOKUP(B64,Table14[#All],3,FALSE)</f>
        <v>6</v>
      </c>
      <c r="D64" s="22" t="s">
        <v>58</v>
      </c>
      <c r="E64" s="22"/>
      <c r="F64" s="22"/>
    </row>
    <row r="65" spans="1:6" x14ac:dyDescent="0.25">
      <c r="A65" s="28" t="str">
        <f>VLOOKUP(B65,Table14[#All],2,FALSE)</f>
        <v>Bonneville</v>
      </c>
      <c r="B65" s="29">
        <v>93</v>
      </c>
      <c r="C65" s="30">
        <f>VLOOKUP(B65,Table14[#All],3,FALSE)</f>
        <v>6</v>
      </c>
      <c r="D65" s="22" t="s">
        <v>64</v>
      </c>
      <c r="E65" s="22"/>
      <c r="F65" s="22"/>
    </row>
    <row r="66" spans="1:6" x14ac:dyDescent="0.25">
      <c r="A66" s="28" t="str">
        <f>VLOOKUP(B66,Table14[#All],2,FALSE)</f>
        <v>Bonneville</v>
      </c>
      <c r="B66" s="29">
        <v>93</v>
      </c>
      <c r="C66" s="30">
        <f>VLOOKUP(B66,Table14[#All],3,FALSE)</f>
        <v>6</v>
      </c>
      <c r="D66" s="31" t="s">
        <v>64</v>
      </c>
      <c r="E66" s="22"/>
      <c r="F66" s="22"/>
    </row>
    <row r="67" spans="1:6" x14ac:dyDescent="0.25">
      <c r="A67" s="28" t="str">
        <f>VLOOKUP(B67,Table14[#All],2,FALSE)</f>
        <v>Bonneville</v>
      </c>
      <c r="B67" s="29">
        <v>93</v>
      </c>
      <c r="C67" s="30">
        <f>VLOOKUP(B67,Table14[#All],3,FALSE)</f>
        <v>6</v>
      </c>
      <c r="D67" s="31" t="s">
        <v>64</v>
      </c>
      <c r="E67" s="22"/>
      <c r="F67" s="22"/>
    </row>
    <row r="68" spans="1:6" x14ac:dyDescent="0.25">
      <c r="A68" s="28" t="str">
        <f>VLOOKUP(B68,Table14[#All],2,FALSE)</f>
        <v>Bruneau-Grand View</v>
      </c>
      <c r="B68" s="29">
        <v>365</v>
      </c>
      <c r="C68" s="30">
        <f>VLOOKUP(B68,Table14[#All],3,FALSE)</f>
        <v>3</v>
      </c>
      <c r="D68" s="22" t="s">
        <v>33</v>
      </c>
      <c r="E68" s="22"/>
      <c r="F68" s="22"/>
    </row>
    <row r="69" spans="1:6" x14ac:dyDescent="0.25">
      <c r="A69" s="28" t="str">
        <f>VLOOKUP(B69,Table14[#All],2,FALSE)</f>
        <v>Buhl</v>
      </c>
      <c r="B69" s="29">
        <v>412</v>
      </c>
      <c r="C69" s="30">
        <f>VLOOKUP(B69,Table14[#All],3,FALSE)</f>
        <v>4</v>
      </c>
      <c r="D69" s="31" t="s">
        <v>33</v>
      </c>
      <c r="E69" s="22" t="s">
        <v>50</v>
      </c>
      <c r="F69" s="22"/>
    </row>
    <row r="70" spans="1:6" x14ac:dyDescent="0.25">
      <c r="A70" s="28" t="str">
        <f>VLOOKUP(B70,Table14[#All],2,FALSE)</f>
        <v>Caldwell</v>
      </c>
      <c r="B70" s="29">
        <v>132</v>
      </c>
      <c r="C70" s="30">
        <f>VLOOKUP(B70,Table14[#All],3,FALSE)</f>
        <v>3</v>
      </c>
      <c r="D70" s="22" t="s">
        <v>33</v>
      </c>
      <c r="E70" s="22" t="s">
        <v>50</v>
      </c>
      <c r="F70" s="22"/>
    </row>
    <row r="71" spans="1:6" x14ac:dyDescent="0.25">
      <c r="A71" s="28" t="str">
        <f>VLOOKUP(B71,Table14[#All],2,FALSE)</f>
        <v>Caldwell</v>
      </c>
      <c r="B71" s="29">
        <v>132</v>
      </c>
      <c r="C71" s="30">
        <f>VLOOKUP(B71,Table14[#All],3,FALSE)</f>
        <v>3</v>
      </c>
      <c r="D71" s="22" t="s">
        <v>33</v>
      </c>
      <c r="E71" s="22" t="s">
        <v>50</v>
      </c>
      <c r="F71" s="22"/>
    </row>
    <row r="72" spans="1:6" x14ac:dyDescent="0.25">
      <c r="A72" s="28" t="str">
        <f>VLOOKUP(B72,Table14[#All],2,FALSE)</f>
        <v>Caldwell</v>
      </c>
      <c r="B72" s="29">
        <v>132</v>
      </c>
      <c r="C72" s="30">
        <f>VLOOKUP(B72,Table14[#All],3,FALSE)</f>
        <v>3</v>
      </c>
      <c r="D72" s="31" t="s">
        <v>33</v>
      </c>
      <c r="E72" s="22" t="s">
        <v>50</v>
      </c>
      <c r="F72" s="22"/>
    </row>
    <row r="73" spans="1:6" x14ac:dyDescent="0.25">
      <c r="A73" s="28" t="str">
        <f>VLOOKUP(B73,Table14[#All],2,FALSE)</f>
        <v>Caldwell</v>
      </c>
      <c r="B73" s="29">
        <v>132</v>
      </c>
      <c r="C73" s="30">
        <f>VLOOKUP(B73,Table14[#All],3,FALSE)</f>
        <v>3</v>
      </c>
      <c r="D73" s="22" t="s">
        <v>33</v>
      </c>
      <c r="E73" s="22" t="s">
        <v>50</v>
      </c>
      <c r="F73" s="22"/>
    </row>
    <row r="74" spans="1:6" x14ac:dyDescent="0.25">
      <c r="A74" s="28" t="str">
        <f>VLOOKUP(B74,Table14[#All],2,FALSE)</f>
        <v>Caldwell</v>
      </c>
      <c r="B74" s="29">
        <v>132</v>
      </c>
      <c r="C74" s="30">
        <f>VLOOKUP(B74,Table14[#All],3,FALSE)</f>
        <v>3</v>
      </c>
      <c r="D74" s="22" t="s">
        <v>33</v>
      </c>
      <c r="E74" s="22"/>
      <c r="F74" s="22"/>
    </row>
    <row r="75" spans="1:6" x14ac:dyDescent="0.25">
      <c r="A75" s="28" t="str">
        <f>VLOOKUP(B75,Table14[#All],2,FALSE)</f>
        <v>Caldwell</v>
      </c>
      <c r="B75" s="29">
        <v>132</v>
      </c>
      <c r="C75" s="30">
        <f>VLOOKUP(B75,Table14[#All],3,FALSE)</f>
        <v>3</v>
      </c>
      <c r="D75" s="22" t="s">
        <v>33</v>
      </c>
      <c r="E75" s="22"/>
      <c r="F75" s="22"/>
    </row>
    <row r="76" spans="1:6" x14ac:dyDescent="0.25">
      <c r="A76" s="28" t="str">
        <f>VLOOKUP(B76,Table14[#All],2,FALSE)</f>
        <v>Caldwell</v>
      </c>
      <c r="B76" s="29">
        <v>132</v>
      </c>
      <c r="C76" s="30">
        <f>VLOOKUP(B76,Table14[#All],3,FALSE)</f>
        <v>3</v>
      </c>
      <c r="D76" s="22" t="s">
        <v>37</v>
      </c>
      <c r="E76" s="22"/>
      <c r="F76" s="22"/>
    </row>
    <row r="77" spans="1:6" x14ac:dyDescent="0.25">
      <c r="A77" s="28" t="str">
        <f>VLOOKUP(B77,Table14[#All],2,FALSE)</f>
        <v>Caldwell</v>
      </c>
      <c r="B77" s="29">
        <v>132</v>
      </c>
      <c r="C77" s="30">
        <f>VLOOKUP(B77,Table14[#All],3,FALSE)</f>
        <v>3</v>
      </c>
      <c r="D77" s="31" t="s">
        <v>48</v>
      </c>
      <c r="E77" s="22"/>
      <c r="F77" s="22"/>
    </row>
    <row r="78" spans="1:6" x14ac:dyDescent="0.25">
      <c r="A78" s="28" t="str">
        <f>VLOOKUP(B78,Table14[#All],2,FALSE)</f>
        <v>Caldwell</v>
      </c>
      <c r="B78" s="29">
        <v>132</v>
      </c>
      <c r="C78" s="30">
        <f>VLOOKUP(B78,Table14[#All],3,FALSE)</f>
        <v>3</v>
      </c>
      <c r="D78" s="31" t="s">
        <v>48</v>
      </c>
      <c r="E78" s="22"/>
      <c r="F78" s="22"/>
    </row>
    <row r="79" spans="1:6" x14ac:dyDescent="0.25">
      <c r="A79" s="28" t="str">
        <f>VLOOKUP(B79,Table14[#All],2,FALSE)</f>
        <v>Caldwell</v>
      </c>
      <c r="B79" s="29">
        <v>132</v>
      </c>
      <c r="C79" s="30">
        <f>VLOOKUP(B79,Table14[#All],3,FALSE)</f>
        <v>3</v>
      </c>
      <c r="D79" s="22" t="s">
        <v>48</v>
      </c>
      <c r="E79" s="22"/>
      <c r="F79" s="22"/>
    </row>
    <row r="80" spans="1:6" x14ac:dyDescent="0.25">
      <c r="A80" s="28" t="str">
        <f>VLOOKUP(B80,Table14[#All],2,FALSE)</f>
        <v>Caldwell</v>
      </c>
      <c r="B80" s="29">
        <v>132</v>
      </c>
      <c r="C80" s="30">
        <f>VLOOKUP(B80,Table14[#All],3,FALSE)</f>
        <v>3</v>
      </c>
      <c r="D80" s="22" t="s">
        <v>50</v>
      </c>
      <c r="E80" s="22" t="s">
        <v>48</v>
      </c>
      <c r="F80" s="22" t="s">
        <v>58</v>
      </c>
    </row>
    <row r="81" spans="1:6" x14ac:dyDescent="0.25">
      <c r="A81" s="28" t="str">
        <f>VLOOKUP(B81,Table14[#All],2,FALSE)</f>
        <v>Caldwell</v>
      </c>
      <c r="B81" s="29">
        <v>132</v>
      </c>
      <c r="C81" s="30">
        <f>VLOOKUP(B81,Table14[#All],3,FALSE)</f>
        <v>3</v>
      </c>
      <c r="D81" s="22" t="s">
        <v>58</v>
      </c>
      <c r="E81" s="22"/>
      <c r="F81" s="22"/>
    </row>
    <row r="82" spans="1:6" x14ac:dyDescent="0.25">
      <c r="A82" s="28" t="str">
        <f>VLOOKUP(B82,Table14[#All],2,FALSE)</f>
        <v>Camas County</v>
      </c>
      <c r="B82" s="29">
        <v>121</v>
      </c>
      <c r="C82" s="30">
        <f>VLOOKUP(B82,Table14[#All],3,FALSE)</f>
        <v>4</v>
      </c>
      <c r="D82" s="22" t="s">
        <v>64</v>
      </c>
      <c r="E82" s="22"/>
      <c r="F82" s="22"/>
    </row>
    <row r="83" spans="1:6" x14ac:dyDescent="0.25">
      <c r="A83" s="28" t="str">
        <f>VLOOKUP(B83,Table14[#All],2,FALSE)</f>
        <v>Camas County</v>
      </c>
      <c r="B83" s="29">
        <v>121</v>
      </c>
      <c r="C83" s="30">
        <f>VLOOKUP(B83,Table14[#All],3,FALSE)</f>
        <v>4</v>
      </c>
      <c r="D83" s="31" t="s">
        <v>68</v>
      </c>
      <c r="E83" s="22" t="s">
        <v>41</v>
      </c>
      <c r="F83" s="22"/>
    </row>
    <row r="84" spans="1:6" x14ac:dyDescent="0.25">
      <c r="A84" s="28" t="str">
        <f>VLOOKUP(B84,Table14[#All],2,FALSE)</f>
        <v>Cassia County</v>
      </c>
      <c r="B84" s="29">
        <v>151</v>
      </c>
      <c r="C84" s="30">
        <f>VLOOKUP(B84,Table14[#All],3,FALSE)</f>
        <v>4</v>
      </c>
      <c r="D84" s="22" t="s">
        <v>33</v>
      </c>
      <c r="E84" s="22" t="s">
        <v>48</v>
      </c>
      <c r="F84" s="22"/>
    </row>
    <row r="85" spans="1:6" x14ac:dyDescent="0.25">
      <c r="A85" s="28" t="str">
        <f>VLOOKUP(B85,Table14[#All],2,FALSE)</f>
        <v>Cassia County</v>
      </c>
      <c r="B85" s="29">
        <v>151</v>
      </c>
      <c r="C85" s="30">
        <f>VLOOKUP(B85,Table14[#All],3,FALSE)</f>
        <v>4</v>
      </c>
      <c r="D85" s="31" t="s">
        <v>33</v>
      </c>
      <c r="E85" s="22"/>
      <c r="F85" s="22"/>
    </row>
    <row r="86" spans="1:6" x14ac:dyDescent="0.25">
      <c r="A86" s="28" t="str">
        <f>VLOOKUP(B86,Table14[#All],2,FALSE)</f>
        <v>Cassia County</v>
      </c>
      <c r="B86" s="29">
        <v>151</v>
      </c>
      <c r="C86" s="30">
        <f>VLOOKUP(B86,Table14[#All],3,FALSE)</f>
        <v>4</v>
      </c>
      <c r="D86" s="22" t="s">
        <v>33</v>
      </c>
      <c r="E86" s="22"/>
      <c r="F86" s="22"/>
    </row>
    <row r="87" spans="1:6" x14ac:dyDescent="0.25">
      <c r="A87" s="28" t="str">
        <f>VLOOKUP(B87,Table14[#All],2,FALSE)</f>
        <v>Cassia County</v>
      </c>
      <c r="B87" s="29">
        <v>151</v>
      </c>
      <c r="C87" s="30">
        <f>VLOOKUP(B87,Table14[#All],3,FALSE)</f>
        <v>4</v>
      </c>
      <c r="D87" s="31" t="s">
        <v>33</v>
      </c>
      <c r="E87" s="22"/>
      <c r="F87" s="22"/>
    </row>
    <row r="88" spans="1:6" x14ac:dyDescent="0.25">
      <c r="A88" s="28" t="str">
        <f>VLOOKUP(B88,Table14[#All],2,FALSE)</f>
        <v>Cassia County</v>
      </c>
      <c r="B88" s="29">
        <v>151</v>
      </c>
      <c r="C88" s="30">
        <f>VLOOKUP(B88,Table14[#All],3,FALSE)</f>
        <v>4</v>
      </c>
      <c r="D88" s="31" t="s">
        <v>33</v>
      </c>
      <c r="E88" s="22"/>
      <c r="F88" s="22"/>
    </row>
    <row r="89" spans="1:6" x14ac:dyDescent="0.25">
      <c r="A89" s="28" t="str">
        <f>VLOOKUP(B89,Table14[#All],2,FALSE)</f>
        <v>Cassia County</v>
      </c>
      <c r="B89" s="29">
        <v>151</v>
      </c>
      <c r="C89" s="30">
        <f>VLOOKUP(B89,Table14[#All],3,FALSE)</f>
        <v>4</v>
      </c>
      <c r="D89" s="22" t="s">
        <v>33</v>
      </c>
      <c r="E89" s="22"/>
      <c r="F89" s="22"/>
    </row>
    <row r="90" spans="1:6" x14ac:dyDescent="0.25">
      <c r="A90" s="28" t="str">
        <f>VLOOKUP(B90,Table14[#All],2,FALSE)</f>
        <v>Cassia County</v>
      </c>
      <c r="B90" s="29">
        <v>151</v>
      </c>
      <c r="C90" s="30">
        <f>VLOOKUP(B90,Table14[#All],3,FALSE)</f>
        <v>4</v>
      </c>
      <c r="D90" s="31" t="s">
        <v>37</v>
      </c>
      <c r="E90" s="22"/>
      <c r="F90" s="22"/>
    </row>
    <row r="91" spans="1:6" x14ac:dyDescent="0.25">
      <c r="A91" s="54" t="str">
        <f>VLOOKUP(B91,Table14[#All],2,FALSE)</f>
        <v>Chief Tahgee Elementary Academy</v>
      </c>
      <c r="B91" s="29">
        <v>483</v>
      </c>
      <c r="C91" s="55">
        <f>VLOOKUP(B91,Table14[#All],3,FALSE)</f>
        <v>5</v>
      </c>
      <c r="D91" s="56" t="s">
        <v>33</v>
      </c>
      <c r="E91" s="56" t="s">
        <v>50</v>
      </c>
      <c r="F91" s="56"/>
    </row>
    <row r="92" spans="1:6" x14ac:dyDescent="0.25">
      <c r="A92" s="28" t="str">
        <f>VLOOKUP(B92,Table14[#All],2,FALSE)</f>
        <v>Clark County</v>
      </c>
      <c r="B92" s="29">
        <v>161</v>
      </c>
      <c r="C92" s="30">
        <f>VLOOKUP(B92,Table14[#All],3,FALSE)</f>
        <v>6</v>
      </c>
      <c r="D92" s="31" t="s">
        <v>37</v>
      </c>
      <c r="E92" s="22" t="s">
        <v>73</v>
      </c>
      <c r="F92" s="22"/>
    </row>
    <row r="93" spans="1:6" x14ac:dyDescent="0.25">
      <c r="A93" s="28" t="str">
        <f>VLOOKUP(B93,Table14[#All],2,FALSE)</f>
        <v>Coeur d'Alene</v>
      </c>
      <c r="B93" s="29">
        <v>271</v>
      </c>
      <c r="C93" s="30">
        <f>VLOOKUP(B93,Table14[#All],3,FALSE)</f>
        <v>1</v>
      </c>
      <c r="D93" s="22" t="s">
        <v>33</v>
      </c>
      <c r="E93" s="22" t="s">
        <v>50</v>
      </c>
      <c r="F93" s="22"/>
    </row>
    <row r="94" spans="1:6" x14ac:dyDescent="0.25">
      <c r="A94" s="28" t="str">
        <f>VLOOKUP(B94,Table14[#All],2,FALSE)</f>
        <v>Coeur d'Alene</v>
      </c>
      <c r="B94" s="29">
        <v>271</v>
      </c>
      <c r="C94" s="30">
        <f>VLOOKUP(B94,Table14[#All],3,FALSE)</f>
        <v>1</v>
      </c>
      <c r="D94" s="31" t="s">
        <v>33</v>
      </c>
      <c r="E94" s="22" t="s">
        <v>50</v>
      </c>
      <c r="F94" s="22"/>
    </row>
    <row r="95" spans="1:6" x14ac:dyDescent="0.25">
      <c r="A95" s="28" t="str">
        <f>VLOOKUP(B95,Table14[#All],2,FALSE)</f>
        <v>Coeur d'Alene</v>
      </c>
      <c r="B95" s="29">
        <v>271</v>
      </c>
      <c r="C95" s="30">
        <f>VLOOKUP(B95,Table14[#All],3,FALSE)</f>
        <v>1</v>
      </c>
      <c r="D95" s="22" t="s">
        <v>48</v>
      </c>
      <c r="E95" s="22"/>
      <c r="F95" s="22"/>
    </row>
    <row r="96" spans="1:6" x14ac:dyDescent="0.25">
      <c r="A96" s="28" t="str">
        <f>VLOOKUP(B96,Table14[#All],2,FALSE)</f>
        <v>Coeur d'Alene</v>
      </c>
      <c r="B96" s="29">
        <v>271</v>
      </c>
      <c r="C96" s="30">
        <f>VLOOKUP(B96,Table14[#All],3,FALSE)</f>
        <v>1</v>
      </c>
      <c r="D96" s="31" t="s">
        <v>58</v>
      </c>
      <c r="E96" s="22"/>
      <c r="F96" s="22"/>
    </row>
    <row r="97" spans="1:6" x14ac:dyDescent="0.25">
      <c r="A97" s="28" t="str">
        <f>VLOOKUP(B97,Table14[#All],2,FALSE)</f>
        <v>Coeur d'Alene</v>
      </c>
      <c r="B97" s="29">
        <v>271</v>
      </c>
      <c r="C97" s="30">
        <f>VLOOKUP(B97,Table14[#All],3,FALSE)</f>
        <v>1</v>
      </c>
      <c r="D97" s="31" t="s">
        <v>64</v>
      </c>
      <c r="E97" s="22"/>
      <c r="F97" s="22"/>
    </row>
    <row r="98" spans="1:6" x14ac:dyDescent="0.25">
      <c r="A98" s="54" t="str">
        <f>VLOOKUP(B98,Table14[#All],2,FALSE)</f>
        <v>Coeur d'Alene Charter Academy</v>
      </c>
      <c r="B98" s="29">
        <v>491</v>
      </c>
      <c r="C98" s="55">
        <f>VLOOKUP(B98,Table14[#All],3,FALSE)</f>
        <v>1</v>
      </c>
      <c r="D98" s="56" t="s">
        <v>64</v>
      </c>
      <c r="E98" s="56" t="s">
        <v>73</v>
      </c>
      <c r="F98" s="56"/>
    </row>
    <row r="99" spans="1:6" x14ac:dyDescent="0.25">
      <c r="A99" s="28" t="str">
        <f>VLOOKUP(B99,Table14[#All],2,FALSE)</f>
        <v>Compass Public Charter School</v>
      </c>
      <c r="B99" s="29">
        <v>455</v>
      </c>
      <c r="C99" s="30">
        <f>VLOOKUP(B99,Table14[#All],3,FALSE)</f>
        <v>3</v>
      </c>
      <c r="D99" s="22" t="s">
        <v>33</v>
      </c>
      <c r="E99" s="22" t="s">
        <v>50</v>
      </c>
      <c r="F99" s="22"/>
    </row>
    <row r="100" spans="1:6" x14ac:dyDescent="0.25">
      <c r="A100" s="28" t="str">
        <f>VLOOKUP(B100,Table14[#All],2,FALSE)</f>
        <v>Connor Academy</v>
      </c>
      <c r="B100" s="29">
        <v>460</v>
      </c>
      <c r="C100" s="30">
        <f>VLOOKUP(B100,Table14[#All],3,FALSE)</f>
        <v>5</v>
      </c>
      <c r="D100" s="22" t="s">
        <v>33</v>
      </c>
      <c r="E100" s="22" t="s">
        <v>48</v>
      </c>
      <c r="F100" s="22"/>
    </row>
    <row r="101" spans="1:6" x14ac:dyDescent="0.25">
      <c r="A101" s="28" t="str">
        <f>VLOOKUP(B101,Table14[#All],2,FALSE)</f>
        <v>Connor Academy</v>
      </c>
      <c r="B101" s="29">
        <v>460</v>
      </c>
      <c r="C101" s="30">
        <f>VLOOKUP(B101,Table14[#All],3,FALSE)</f>
        <v>5</v>
      </c>
      <c r="D101" s="22" t="s">
        <v>33</v>
      </c>
      <c r="E101" s="22"/>
      <c r="F101" s="22"/>
    </row>
    <row r="102" spans="1:6" x14ac:dyDescent="0.25">
      <c r="A102" s="28" t="str">
        <f>VLOOKUP(B102,Table14[#All],2,FALSE)</f>
        <v>Connor Academy</v>
      </c>
      <c r="B102" s="29">
        <v>460</v>
      </c>
      <c r="C102" s="30">
        <f>VLOOKUP(B102,Table14[#All],3,FALSE)</f>
        <v>5</v>
      </c>
      <c r="D102" s="22" t="s">
        <v>33</v>
      </c>
      <c r="E102" s="22"/>
      <c r="F102" s="22"/>
    </row>
    <row r="103" spans="1:6" x14ac:dyDescent="0.25">
      <c r="A103" s="28" t="str">
        <f>VLOOKUP(B103,Table14[#All],2,FALSE)</f>
        <v>Connor Academy</v>
      </c>
      <c r="B103" s="29">
        <v>460</v>
      </c>
      <c r="C103" s="30">
        <f>VLOOKUP(B103,Table14[#All],3,FALSE)</f>
        <v>5</v>
      </c>
      <c r="D103" s="22" t="s">
        <v>33</v>
      </c>
      <c r="E103" s="22"/>
      <c r="F103" s="22"/>
    </row>
    <row r="104" spans="1:6" x14ac:dyDescent="0.25">
      <c r="A104" s="28" t="str">
        <f>VLOOKUP(B104,Table14[#All],2,FALSE)</f>
        <v>Connor Academy</v>
      </c>
      <c r="B104" s="29">
        <v>460</v>
      </c>
      <c r="C104" s="30">
        <f>VLOOKUP(B104,Table14[#All],3,FALSE)</f>
        <v>5</v>
      </c>
      <c r="D104" s="22" t="s">
        <v>33</v>
      </c>
      <c r="E104" s="22"/>
      <c r="F104" s="22"/>
    </row>
    <row r="105" spans="1:6" x14ac:dyDescent="0.25">
      <c r="A105" s="28" t="str">
        <f>VLOOKUP(B105,Table14[#All],2,FALSE)</f>
        <v>Council</v>
      </c>
      <c r="B105" s="29">
        <v>13</v>
      </c>
      <c r="C105" s="30">
        <f>VLOOKUP(B105,Table14[#All],3,FALSE)</f>
        <v>3</v>
      </c>
      <c r="D105" s="22" t="s">
        <v>33</v>
      </c>
      <c r="E105" s="22"/>
      <c r="F105" s="22"/>
    </row>
    <row r="106" spans="1:6" x14ac:dyDescent="0.25">
      <c r="A106" s="28" t="str">
        <f>VLOOKUP(B106,Table14[#All],2,FALSE)</f>
        <v>Council</v>
      </c>
      <c r="B106" s="29">
        <v>13</v>
      </c>
      <c r="C106" s="30">
        <f>VLOOKUP(B106,Table14[#All],3,FALSE)</f>
        <v>3</v>
      </c>
      <c r="D106" s="22" t="s">
        <v>64</v>
      </c>
      <c r="E106" s="22" t="s">
        <v>68</v>
      </c>
      <c r="F106" s="22" t="s">
        <v>73</v>
      </c>
    </row>
    <row r="107" spans="1:6" x14ac:dyDescent="0.25">
      <c r="A107" s="28" t="str">
        <f>VLOOKUP(B107,Table14[#All],2,FALSE)</f>
        <v>Emmett</v>
      </c>
      <c r="B107" s="29">
        <v>221</v>
      </c>
      <c r="C107" s="30">
        <f>VLOOKUP(B107,Table14[#All],3,FALSE)</f>
        <v>3</v>
      </c>
      <c r="D107" s="31" t="s">
        <v>33</v>
      </c>
      <c r="E107" s="22" t="s">
        <v>50</v>
      </c>
      <c r="F107" s="22"/>
    </row>
    <row r="108" spans="1:6" x14ac:dyDescent="0.25">
      <c r="A108" s="28" t="str">
        <f>VLOOKUP(B108,Table14[#All],2,FALSE)</f>
        <v>Emmett</v>
      </c>
      <c r="B108" s="29">
        <v>221</v>
      </c>
      <c r="C108" s="30">
        <f>VLOOKUP(B108,Table14[#All],3,FALSE)</f>
        <v>3</v>
      </c>
      <c r="D108" s="31" t="s">
        <v>33</v>
      </c>
      <c r="E108" s="22" t="s">
        <v>50</v>
      </c>
      <c r="F108" s="22"/>
    </row>
    <row r="109" spans="1:6" x14ac:dyDescent="0.25">
      <c r="A109" s="28" t="str">
        <f>VLOOKUP(B109,Table14[#All],2,FALSE)</f>
        <v>Emmett</v>
      </c>
      <c r="B109" s="29">
        <v>221</v>
      </c>
      <c r="C109" s="30">
        <f>VLOOKUP(B109,Table14[#All],3,FALSE)</f>
        <v>3</v>
      </c>
      <c r="D109" s="31" t="s">
        <v>33</v>
      </c>
      <c r="E109" s="22" t="s">
        <v>50</v>
      </c>
      <c r="F109" s="22"/>
    </row>
    <row r="110" spans="1:6" x14ac:dyDescent="0.25">
      <c r="A110" s="28" t="str">
        <f>VLOOKUP(B110,Table14[#All],2,FALSE)</f>
        <v>Emmett</v>
      </c>
      <c r="B110" s="29">
        <v>221</v>
      </c>
      <c r="C110" s="30">
        <f>VLOOKUP(B110,Table14[#All],3,FALSE)</f>
        <v>3</v>
      </c>
      <c r="D110" s="31" t="s">
        <v>33</v>
      </c>
      <c r="E110" s="22" t="s">
        <v>50</v>
      </c>
      <c r="F110" s="22"/>
    </row>
    <row r="111" spans="1:6" x14ac:dyDescent="0.25">
      <c r="A111" s="28" t="str">
        <f>VLOOKUP(B111,Table14[#All],2,FALSE)</f>
        <v>Emmett</v>
      </c>
      <c r="B111" s="29">
        <v>221</v>
      </c>
      <c r="C111" s="30">
        <f>VLOOKUP(B111,Table14[#All],3,FALSE)</f>
        <v>3</v>
      </c>
      <c r="D111" s="31" t="s">
        <v>33</v>
      </c>
      <c r="E111" s="22" t="s">
        <v>58</v>
      </c>
      <c r="F111" s="22"/>
    </row>
    <row r="112" spans="1:6" x14ac:dyDescent="0.25">
      <c r="A112" s="28" t="str">
        <f>VLOOKUP(B112,Table14[#All],2,FALSE)</f>
        <v>Emmett</v>
      </c>
      <c r="B112" s="29">
        <v>221</v>
      </c>
      <c r="C112" s="30">
        <f>VLOOKUP(B112,Table14[#All],3,FALSE)</f>
        <v>3</v>
      </c>
      <c r="D112" s="31" t="s">
        <v>37</v>
      </c>
      <c r="E112" s="22"/>
      <c r="F112" s="22"/>
    </row>
    <row r="113" spans="1:6" x14ac:dyDescent="0.25">
      <c r="A113" s="28" t="str">
        <f>VLOOKUP(B113,Table14[#All],2,FALSE)</f>
        <v>Emmett</v>
      </c>
      <c r="B113" s="29">
        <v>221</v>
      </c>
      <c r="C113" s="30">
        <f>VLOOKUP(B113,Table14[#All],3,FALSE)</f>
        <v>3</v>
      </c>
      <c r="D113" s="31" t="s">
        <v>50</v>
      </c>
      <c r="E113" s="22"/>
      <c r="F113" s="22"/>
    </row>
    <row r="114" spans="1:6" x14ac:dyDescent="0.25">
      <c r="A114" s="28" t="str">
        <f>VLOOKUP(B114,Table14[#All],2,FALSE)</f>
        <v>Falcon Ridge Public Charter School</v>
      </c>
      <c r="B114" s="29">
        <v>456</v>
      </c>
      <c r="C114" s="30">
        <f>VLOOKUP(B114,Table14[#All],3,FALSE)</f>
        <v>3</v>
      </c>
      <c r="D114" s="22" t="s">
        <v>33</v>
      </c>
      <c r="E114" s="22"/>
      <c r="F114" s="22"/>
    </row>
    <row r="115" spans="1:6" x14ac:dyDescent="0.25">
      <c r="A115" s="28" t="str">
        <f>VLOOKUP(B115,Table14[#All],2,FALSE)</f>
        <v>Filer</v>
      </c>
      <c r="B115" s="29">
        <v>413</v>
      </c>
      <c r="C115" s="30">
        <f>VLOOKUP(B115,Table14[#All],3,FALSE)</f>
        <v>4</v>
      </c>
      <c r="D115" s="22" t="s">
        <v>33</v>
      </c>
      <c r="E115" s="22" t="s">
        <v>50</v>
      </c>
      <c r="F115" s="22"/>
    </row>
    <row r="116" spans="1:6" x14ac:dyDescent="0.25">
      <c r="A116" s="28" t="str">
        <f>VLOOKUP(B116,Table14[#All],2,FALSE)</f>
        <v>Filer</v>
      </c>
      <c r="B116" s="29">
        <v>413</v>
      </c>
      <c r="C116" s="30">
        <f>VLOOKUP(B116,Table14[#All],3,FALSE)</f>
        <v>4</v>
      </c>
      <c r="D116" s="22" t="s">
        <v>48</v>
      </c>
      <c r="E116" s="22"/>
      <c r="F116" s="22"/>
    </row>
    <row r="117" spans="1:6" x14ac:dyDescent="0.25">
      <c r="A117" s="28" t="str">
        <f>VLOOKUP(B117,Table14[#All],2,FALSE)</f>
        <v>Fremont County</v>
      </c>
      <c r="B117" s="29">
        <v>215</v>
      </c>
      <c r="C117" s="30">
        <f>VLOOKUP(B117,Table14[#All],3,FALSE)</f>
        <v>6</v>
      </c>
      <c r="D117" s="31" t="s">
        <v>33</v>
      </c>
      <c r="E117" s="22" t="s">
        <v>50</v>
      </c>
      <c r="F117" s="22"/>
    </row>
    <row r="118" spans="1:6" x14ac:dyDescent="0.25">
      <c r="A118" s="28" t="str">
        <f>VLOOKUP(B118,Table14[#All],2,FALSE)</f>
        <v>Fremont County</v>
      </c>
      <c r="B118" s="29">
        <v>215</v>
      </c>
      <c r="C118" s="30">
        <f>VLOOKUP(B118,Table14[#All],3,FALSE)</f>
        <v>6</v>
      </c>
      <c r="D118" s="31" t="s">
        <v>33</v>
      </c>
      <c r="E118" s="22" t="s">
        <v>50</v>
      </c>
      <c r="F118" s="22"/>
    </row>
    <row r="119" spans="1:6" x14ac:dyDescent="0.25">
      <c r="A119" s="28" t="str">
        <f>VLOOKUP(B119,Table14[#All],2,FALSE)</f>
        <v>Fremont County</v>
      </c>
      <c r="B119" s="29">
        <v>215</v>
      </c>
      <c r="C119" s="30">
        <f>VLOOKUP(B119,Table14[#All],3,FALSE)</f>
        <v>6</v>
      </c>
      <c r="D119" s="31" t="s">
        <v>33</v>
      </c>
      <c r="E119" s="22"/>
      <c r="F119" s="22"/>
    </row>
    <row r="120" spans="1:6" x14ac:dyDescent="0.25">
      <c r="A120" s="28" t="str">
        <f>VLOOKUP(B120,Table14[#All],2,FALSE)</f>
        <v>Fremont County</v>
      </c>
      <c r="B120" s="29">
        <v>215</v>
      </c>
      <c r="C120" s="30">
        <f>VLOOKUP(B120,Table14[#All],3,FALSE)</f>
        <v>6</v>
      </c>
      <c r="D120" s="22" t="s">
        <v>37</v>
      </c>
      <c r="E120" s="22"/>
      <c r="F120" s="22"/>
    </row>
    <row r="121" spans="1:6" x14ac:dyDescent="0.25">
      <c r="A121" s="28" t="str">
        <f>VLOOKUP(B121,Table14[#All],2,FALSE)</f>
        <v>Fruitland</v>
      </c>
      <c r="B121" s="29">
        <v>373</v>
      </c>
      <c r="C121" s="30">
        <f>VLOOKUP(B121,Table14[#All],3,FALSE)</f>
        <v>3</v>
      </c>
      <c r="D121" s="22" t="s">
        <v>33</v>
      </c>
      <c r="E121" s="22" t="s">
        <v>50</v>
      </c>
      <c r="F121" s="22"/>
    </row>
    <row r="122" spans="1:6" x14ac:dyDescent="0.25">
      <c r="A122" s="28" t="str">
        <f>VLOOKUP(B122,Table14[#All],2,FALSE)</f>
        <v>Fruitland</v>
      </c>
      <c r="B122" s="29">
        <v>373</v>
      </c>
      <c r="C122" s="30">
        <f>VLOOKUP(B122,Table14[#All],3,FALSE)</f>
        <v>3</v>
      </c>
      <c r="D122" s="31" t="s">
        <v>33</v>
      </c>
      <c r="E122" s="22"/>
      <c r="F122" s="22"/>
    </row>
    <row r="123" spans="1:6" x14ac:dyDescent="0.25">
      <c r="A123" s="28" t="str">
        <f>VLOOKUP(B123,Table14[#All],2,FALSE)</f>
        <v>Glenns Ferry</v>
      </c>
      <c r="B123" s="29">
        <v>192</v>
      </c>
      <c r="C123" s="30">
        <f>VLOOKUP(B123,Table14[#All],3,FALSE)</f>
        <v>4</v>
      </c>
      <c r="D123" s="31" t="s">
        <v>33</v>
      </c>
      <c r="E123" s="22" t="s">
        <v>50</v>
      </c>
      <c r="F123" s="22"/>
    </row>
    <row r="124" spans="1:6" x14ac:dyDescent="0.25">
      <c r="A124" s="28" t="str">
        <f>VLOOKUP(B124,Table14[#All],2,FALSE)</f>
        <v>Gooding</v>
      </c>
      <c r="B124" s="29">
        <v>231</v>
      </c>
      <c r="C124" s="30">
        <f>VLOOKUP(B124,Table14[#All],3,FALSE)</f>
        <v>4</v>
      </c>
      <c r="D124" s="22" t="s">
        <v>33</v>
      </c>
      <c r="E124" s="22"/>
      <c r="F124" s="22"/>
    </row>
    <row r="125" spans="1:6" x14ac:dyDescent="0.25">
      <c r="A125" s="28" t="str">
        <f>VLOOKUP(B125,Table14[#All],2,FALSE)</f>
        <v>Gooding</v>
      </c>
      <c r="B125" s="29">
        <v>231</v>
      </c>
      <c r="C125" s="30">
        <f>VLOOKUP(B125,Table14[#All],3,FALSE)</f>
        <v>4</v>
      </c>
      <c r="D125" s="31" t="s">
        <v>33</v>
      </c>
      <c r="E125" s="22"/>
      <c r="F125" s="22"/>
    </row>
    <row r="126" spans="1:6" x14ac:dyDescent="0.25">
      <c r="A126" s="28" t="str">
        <f>VLOOKUP(B126,Table14[#All],2,FALSE)</f>
        <v>Grace</v>
      </c>
      <c r="B126" s="29">
        <v>148</v>
      </c>
      <c r="C126" s="30">
        <f>VLOOKUP(B126,Table14[#All],3,FALSE)</f>
        <v>5</v>
      </c>
      <c r="D126" s="22" t="s">
        <v>33</v>
      </c>
      <c r="E126" s="22"/>
      <c r="F126" s="22"/>
    </row>
    <row r="127" spans="1:6" x14ac:dyDescent="0.25">
      <c r="A127" s="28" t="str">
        <f>VLOOKUP(B127,Table14[#All],2,FALSE)</f>
        <v>Grace</v>
      </c>
      <c r="B127" s="29">
        <v>148</v>
      </c>
      <c r="C127" s="30">
        <f>VLOOKUP(B127,Table14[#All],3,FALSE)</f>
        <v>5</v>
      </c>
      <c r="D127" s="22" t="s">
        <v>68</v>
      </c>
      <c r="E127" s="22" t="s">
        <v>37</v>
      </c>
      <c r="F127" s="22"/>
    </row>
    <row r="128" spans="1:6" x14ac:dyDescent="0.25">
      <c r="A128" s="28" t="str">
        <f>VLOOKUP(B128,Table14[#All],2,FALSE)</f>
        <v>Hagerman</v>
      </c>
      <c r="B128" s="29">
        <v>233</v>
      </c>
      <c r="C128" s="30">
        <f>VLOOKUP(B128,Table14[#All],3,FALSE)</f>
        <v>4</v>
      </c>
      <c r="D128" s="31" t="s">
        <v>33</v>
      </c>
      <c r="E128" s="22"/>
      <c r="F128" s="22"/>
    </row>
    <row r="129" spans="1:6" x14ac:dyDescent="0.25">
      <c r="A129" s="28" t="str">
        <f>VLOOKUP(B129,Table14[#All],2,FALSE)</f>
        <v>Hansen</v>
      </c>
      <c r="B129" s="29">
        <v>415</v>
      </c>
      <c r="C129" s="30">
        <f>VLOOKUP(B129,Table14[#All],3,FALSE)</f>
        <v>4</v>
      </c>
      <c r="D129" s="22" t="s">
        <v>33</v>
      </c>
      <c r="E129" s="22"/>
      <c r="F129" s="22"/>
    </row>
    <row r="130" spans="1:6" x14ac:dyDescent="0.25">
      <c r="A130" s="54" t="str">
        <f>VLOOKUP(B130,Table14[#All],2,FALSE)</f>
        <v>Heritage Community Charter School</v>
      </c>
      <c r="B130" s="29">
        <v>481</v>
      </c>
      <c r="C130" s="55">
        <f>VLOOKUP(B130,Table14[#All],3,FALSE)</f>
        <v>3</v>
      </c>
      <c r="D130" s="56" t="s">
        <v>33</v>
      </c>
      <c r="E130" s="56"/>
      <c r="F130" s="56"/>
    </row>
    <row r="131" spans="1:6" x14ac:dyDescent="0.25">
      <c r="A131" s="54" t="str">
        <f>VLOOKUP(B131,Table14[#All],2,FALSE)</f>
        <v>Heritage Community Charter School</v>
      </c>
      <c r="B131" s="29">
        <v>481</v>
      </c>
      <c r="C131" s="55">
        <f>VLOOKUP(B131,Table14[#All],3,FALSE)</f>
        <v>3</v>
      </c>
      <c r="D131" s="56" t="s">
        <v>58</v>
      </c>
      <c r="E131" s="56"/>
      <c r="F131" s="56"/>
    </row>
    <row r="132" spans="1:6" x14ac:dyDescent="0.25">
      <c r="A132" s="28" t="str">
        <f>VLOOKUP(B132,Table14[#All],2,FALSE)</f>
        <v>Highland</v>
      </c>
      <c r="B132" s="29">
        <v>305</v>
      </c>
      <c r="C132" s="30">
        <f>VLOOKUP(B132,Table14[#All],3,FALSE)</f>
        <v>2</v>
      </c>
      <c r="D132" s="22" t="s">
        <v>48</v>
      </c>
      <c r="E132" s="22"/>
      <c r="F132" s="22"/>
    </row>
    <row r="133" spans="1:6" x14ac:dyDescent="0.25">
      <c r="A133" s="28" t="str">
        <f>VLOOKUP(B133,Table14[#All],2,FALSE)</f>
        <v>Homedale</v>
      </c>
      <c r="B133" s="29">
        <v>370</v>
      </c>
      <c r="C133" s="30">
        <f>VLOOKUP(B133,Table14[#All],3,FALSE)</f>
        <v>3</v>
      </c>
      <c r="D133" s="22" t="s">
        <v>68</v>
      </c>
      <c r="E133" s="22" t="s">
        <v>37</v>
      </c>
      <c r="F133" s="22"/>
    </row>
    <row r="134" spans="1:6" x14ac:dyDescent="0.25">
      <c r="A134" s="28" t="str">
        <f>VLOOKUP(B134,Table14[#All],2,FALSE)</f>
        <v>Horseshow Bend</v>
      </c>
      <c r="B134" s="29">
        <v>73</v>
      </c>
      <c r="C134" s="30">
        <f>VLOOKUP(B134,Table14[#All],3,FALSE)</f>
        <v>3</v>
      </c>
      <c r="D134" s="22" t="s">
        <v>33</v>
      </c>
      <c r="E134" s="22"/>
      <c r="F134" s="22"/>
    </row>
    <row r="135" spans="1:6" x14ac:dyDescent="0.25">
      <c r="A135" s="28" t="str">
        <f>VLOOKUP(B135,Table14[#All],2,FALSE)</f>
        <v>Horseshow Bend</v>
      </c>
      <c r="B135" s="29">
        <v>73</v>
      </c>
      <c r="C135" s="30">
        <f>VLOOKUP(B135,Table14[#All],3,FALSE)</f>
        <v>3</v>
      </c>
      <c r="D135" s="31" t="s">
        <v>58</v>
      </c>
      <c r="E135" s="22"/>
      <c r="F135" s="22"/>
    </row>
    <row r="136" spans="1:6" x14ac:dyDescent="0.25">
      <c r="A136" s="54" t="str">
        <f>VLOOKUP(B136,Table14[#All],2,FALSE)</f>
        <v>Idaho Arts Charter School</v>
      </c>
      <c r="B136" s="29">
        <v>795</v>
      </c>
      <c r="C136" s="55">
        <f>VLOOKUP(B136,Table14[#All],3,FALSE)</f>
        <v>3</v>
      </c>
      <c r="D136" s="56" t="s">
        <v>33</v>
      </c>
      <c r="E136" s="56"/>
      <c r="F136" s="56"/>
    </row>
    <row r="137" spans="1:6" x14ac:dyDescent="0.25">
      <c r="A137" s="54" t="str">
        <f>VLOOKUP(B137,Table14[#All],2,FALSE)</f>
        <v>Idaho Arts Charter School</v>
      </c>
      <c r="B137" s="29">
        <v>795</v>
      </c>
      <c r="C137" s="55">
        <f>VLOOKUP(B137,Table14[#All],3,FALSE)</f>
        <v>3</v>
      </c>
      <c r="D137" s="56" t="s">
        <v>68</v>
      </c>
      <c r="E137" s="56" t="s">
        <v>37</v>
      </c>
      <c r="F137" s="56"/>
    </row>
    <row r="138" spans="1:6" x14ac:dyDescent="0.25">
      <c r="A138" s="54" t="str">
        <f>VLOOKUP(B138,Table14[#All],2,FALSE)</f>
        <v>Idaho Bureau of Educational Services for the Deaf and the Blind</v>
      </c>
      <c r="B138" s="29">
        <v>596</v>
      </c>
      <c r="C138" s="55">
        <f>VLOOKUP(B138,Table14[#All],3,FALSE)</f>
        <v>4</v>
      </c>
      <c r="D138" s="56" t="s">
        <v>33</v>
      </c>
      <c r="E138" s="56" t="s">
        <v>50</v>
      </c>
      <c r="F138" s="56"/>
    </row>
    <row r="139" spans="1:6" x14ac:dyDescent="0.25">
      <c r="A139" s="28" t="str">
        <f>VLOOKUP(B139,Table14[#All],2,FALSE)</f>
        <v>Idaho Connects Online School (ICON)</v>
      </c>
      <c r="B139" s="29">
        <v>469</v>
      </c>
      <c r="C139" s="30">
        <f>VLOOKUP(B139,Table14[#All],3,FALSE)</f>
        <v>3</v>
      </c>
      <c r="D139" s="22" t="s">
        <v>58</v>
      </c>
      <c r="E139" s="22"/>
      <c r="F139" s="22"/>
    </row>
    <row r="140" spans="1:6" x14ac:dyDescent="0.25">
      <c r="A140" s="28" t="str">
        <f>VLOOKUP(B140,Table14[#All],2,FALSE)</f>
        <v>Idaho Falls</v>
      </c>
      <c r="B140" s="29">
        <v>91</v>
      </c>
      <c r="C140" s="30">
        <f>VLOOKUP(B140,Table14[#All],3,FALSE)</f>
        <v>6</v>
      </c>
      <c r="D140" s="31" t="s">
        <v>33</v>
      </c>
      <c r="E140" s="22" t="s">
        <v>50</v>
      </c>
      <c r="F140" s="22"/>
    </row>
    <row r="141" spans="1:6" x14ac:dyDescent="0.25">
      <c r="A141" s="28" t="str">
        <f>VLOOKUP(B141,Table14[#All],2,FALSE)</f>
        <v>Idaho Falls</v>
      </c>
      <c r="B141" s="29">
        <v>91</v>
      </c>
      <c r="C141" s="30">
        <f>VLOOKUP(B141,Table14[#All],3,FALSE)</f>
        <v>6</v>
      </c>
      <c r="D141" s="22" t="s">
        <v>33</v>
      </c>
      <c r="E141" s="22" t="s">
        <v>50</v>
      </c>
      <c r="F141" s="22"/>
    </row>
    <row r="142" spans="1:6" x14ac:dyDescent="0.25">
      <c r="A142" s="28" t="str">
        <f>VLOOKUP(B142,Table14[#All],2,FALSE)</f>
        <v>Idaho Falls</v>
      </c>
      <c r="B142" s="29">
        <v>91</v>
      </c>
      <c r="C142" s="30">
        <f>VLOOKUP(B142,Table14[#All],3,FALSE)</f>
        <v>6</v>
      </c>
      <c r="D142" s="22" t="s">
        <v>33</v>
      </c>
      <c r="E142" s="22" t="s">
        <v>50</v>
      </c>
      <c r="F142" s="22"/>
    </row>
    <row r="143" spans="1:6" x14ac:dyDescent="0.25">
      <c r="A143" s="28" t="str">
        <f>VLOOKUP(B143,Table14[#All],2,FALSE)</f>
        <v>Idaho Falls</v>
      </c>
      <c r="B143" s="29">
        <v>91</v>
      </c>
      <c r="C143" s="30">
        <f>VLOOKUP(B143,Table14[#All],3,FALSE)</f>
        <v>6</v>
      </c>
      <c r="D143" s="22" t="s">
        <v>33</v>
      </c>
      <c r="E143" s="22" t="s">
        <v>50</v>
      </c>
      <c r="F143" s="22"/>
    </row>
    <row r="144" spans="1:6" x14ac:dyDescent="0.25">
      <c r="A144" s="28" t="str">
        <f>VLOOKUP(B144,Table14[#All],2,FALSE)</f>
        <v>Idaho Falls</v>
      </c>
      <c r="B144" s="29">
        <v>91</v>
      </c>
      <c r="C144" s="30">
        <f>VLOOKUP(B144,Table14[#All],3,FALSE)</f>
        <v>6</v>
      </c>
      <c r="D144" s="22" t="s">
        <v>33</v>
      </c>
      <c r="E144" s="22"/>
      <c r="F144" s="22"/>
    </row>
    <row r="145" spans="1:6" x14ac:dyDescent="0.25">
      <c r="A145" s="28" t="str">
        <f>VLOOKUP(B145,Table14[#All],2,FALSE)</f>
        <v>Idaho Falls</v>
      </c>
      <c r="B145" s="29">
        <v>91</v>
      </c>
      <c r="C145" s="30">
        <f>VLOOKUP(B145,Table14[#All],3,FALSE)</f>
        <v>6</v>
      </c>
      <c r="D145" s="22" t="s">
        <v>33</v>
      </c>
      <c r="E145" s="22"/>
      <c r="F145" s="22"/>
    </row>
    <row r="146" spans="1:6" x14ac:dyDescent="0.25">
      <c r="A146" s="28" t="str">
        <f>VLOOKUP(B146,Table14[#All],2,FALSE)</f>
        <v>Idaho Falls</v>
      </c>
      <c r="B146" s="29">
        <v>91</v>
      </c>
      <c r="C146" s="30">
        <f>VLOOKUP(B146,Table14[#All],3,FALSE)</f>
        <v>6</v>
      </c>
      <c r="D146" s="22" t="s">
        <v>64</v>
      </c>
      <c r="E146" s="22"/>
      <c r="F146" s="22"/>
    </row>
    <row r="147" spans="1:6" x14ac:dyDescent="0.25">
      <c r="A147" s="28" t="str">
        <f>VLOOKUP(B147,Table14[#All],2,FALSE)</f>
        <v>Idaho Falls</v>
      </c>
      <c r="B147" s="29">
        <v>91</v>
      </c>
      <c r="C147" s="30">
        <f>VLOOKUP(B147,Table14[#All],3,FALSE)</f>
        <v>6</v>
      </c>
      <c r="D147" s="31" t="s">
        <v>64</v>
      </c>
      <c r="E147" s="22"/>
      <c r="F147" s="22"/>
    </row>
    <row r="148" spans="1:6" x14ac:dyDescent="0.25">
      <c r="A148" s="28" t="str">
        <f>VLOOKUP(B148,Table14[#All],2,FALSE)</f>
        <v>Idaho Falls</v>
      </c>
      <c r="B148" s="29">
        <v>91</v>
      </c>
      <c r="C148" s="30">
        <f>VLOOKUP(B148,Table14[#All],3,FALSE)</f>
        <v>6</v>
      </c>
      <c r="D148" s="22" t="s">
        <v>68</v>
      </c>
      <c r="E148" s="22"/>
      <c r="F148" s="22"/>
    </row>
    <row r="149" spans="1:6" x14ac:dyDescent="0.25">
      <c r="A149" s="28" t="str">
        <f>VLOOKUP(B149,Table14[#All],2,FALSE)</f>
        <v>Idaho Falls</v>
      </c>
      <c r="B149" s="29">
        <v>91</v>
      </c>
      <c r="C149" s="30">
        <f>VLOOKUP(B149,Table14[#All],3,FALSE)</f>
        <v>6</v>
      </c>
      <c r="D149" s="31" t="s">
        <v>68</v>
      </c>
      <c r="E149" s="22"/>
      <c r="F149" s="22"/>
    </row>
    <row r="150" spans="1:6" x14ac:dyDescent="0.25">
      <c r="A150" s="54" t="str">
        <f>VLOOKUP(B150,Table14[#All],2,FALSE)</f>
        <v>Idaho STEM Academy</v>
      </c>
      <c r="B150" s="29">
        <v>485</v>
      </c>
      <c r="C150" s="55">
        <f>VLOOKUP(B150,Table14[#All],3,FALSE)</f>
        <v>6</v>
      </c>
      <c r="D150" s="56" t="s">
        <v>48</v>
      </c>
      <c r="E150" s="56"/>
      <c r="F150" s="56"/>
    </row>
    <row r="151" spans="1:6" x14ac:dyDescent="0.25">
      <c r="A151" s="28" t="str">
        <f>VLOOKUP(B151,Table14[#All],2,FALSE)</f>
        <v>Idaho Virtual Academy</v>
      </c>
      <c r="B151" s="29">
        <v>452</v>
      </c>
      <c r="C151" s="30">
        <f>VLOOKUP(B151,Table14[#All],3,FALSE)</f>
        <v>3</v>
      </c>
      <c r="D151" s="31" t="s">
        <v>64</v>
      </c>
      <c r="E151" s="22" t="s">
        <v>68</v>
      </c>
      <c r="F151" s="22" t="s">
        <v>37</v>
      </c>
    </row>
    <row r="152" spans="1:6" x14ac:dyDescent="0.25">
      <c r="A152" s="28" t="str">
        <f>VLOOKUP(B152,Table14[#All],2,FALSE)</f>
        <v>Inspire Connections Academy</v>
      </c>
      <c r="B152" s="29">
        <v>457</v>
      </c>
      <c r="C152" s="30">
        <f>VLOOKUP(B152,Table14[#All],3,FALSE)</f>
        <v>3</v>
      </c>
      <c r="D152" s="31" t="s">
        <v>37</v>
      </c>
      <c r="E152" s="22"/>
      <c r="F152" s="22"/>
    </row>
    <row r="153" spans="1:6" x14ac:dyDescent="0.25">
      <c r="A153" s="28" t="str">
        <f>VLOOKUP(B153,Table14[#All],2,FALSE)</f>
        <v>Inspire Connections Academy</v>
      </c>
      <c r="B153" s="29">
        <v>457</v>
      </c>
      <c r="C153" s="30">
        <f>VLOOKUP(B153,Table14[#All],3,FALSE)</f>
        <v>3</v>
      </c>
      <c r="D153" s="31" t="s">
        <v>48</v>
      </c>
      <c r="E153" s="22"/>
      <c r="F153" s="22"/>
    </row>
    <row r="154" spans="1:6" x14ac:dyDescent="0.25">
      <c r="A154" s="28" t="str">
        <f>VLOOKUP(B154,Table14[#All],2,FALSE)</f>
        <v>Jefferson County</v>
      </c>
      <c r="B154" s="29">
        <v>251</v>
      </c>
      <c r="C154" s="30">
        <f>VLOOKUP(B154,Table14[#All],3,FALSE)</f>
        <v>6</v>
      </c>
      <c r="D154" s="22" t="s">
        <v>33</v>
      </c>
      <c r="E154" s="22" t="s">
        <v>50</v>
      </c>
      <c r="F154" s="22"/>
    </row>
    <row r="155" spans="1:6" x14ac:dyDescent="0.25">
      <c r="A155" s="28" t="str">
        <f>VLOOKUP(B155,Table14[#All],2,FALSE)</f>
        <v>Jefferson County</v>
      </c>
      <c r="B155" s="29">
        <v>251</v>
      </c>
      <c r="C155" s="30">
        <f>VLOOKUP(B155,Table14[#All],3,FALSE)</f>
        <v>6</v>
      </c>
      <c r="D155" s="31" t="s">
        <v>33</v>
      </c>
      <c r="E155" s="22" t="s">
        <v>50</v>
      </c>
      <c r="F155" s="22"/>
    </row>
    <row r="156" spans="1:6" x14ac:dyDescent="0.25">
      <c r="A156" s="28" t="str">
        <f>VLOOKUP(B156,Table14[#All],2,FALSE)</f>
        <v>Jefferson County</v>
      </c>
      <c r="B156" s="29">
        <v>251</v>
      </c>
      <c r="C156" s="30">
        <f>VLOOKUP(B156,Table14[#All],3,FALSE)</f>
        <v>6</v>
      </c>
      <c r="D156" s="31" t="s">
        <v>33</v>
      </c>
      <c r="E156" s="22" t="s">
        <v>50</v>
      </c>
      <c r="F156" s="22"/>
    </row>
    <row r="157" spans="1:6" x14ac:dyDescent="0.25">
      <c r="A157" s="28" t="str">
        <f>VLOOKUP(B157,Table14[#All],2,FALSE)</f>
        <v>Jefferson County</v>
      </c>
      <c r="B157" s="29">
        <v>251</v>
      </c>
      <c r="C157" s="30">
        <f>VLOOKUP(B157,Table14[#All],3,FALSE)</f>
        <v>6</v>
      </c>
      <c r="D157" s="31" t="s">
        <v>33</v>
      </c>
      <c r="E157" s="22" t="s">
        <v>50</v>
      </c>
      <c r="F157" s="22"/>
    </row>
    <row r="158" spans="1:6" x14ac:dyDescent="0.25">
      <c r="A158" s="28" t="str">
        <f>VLOOKUP(B158,Table14[#All],2,FALSE)</f>
        <v>Jefferson County</v>
      </c>
      <c r="B158" s="29">
        <v>251</v>
      </c>
      <c r="C158" s="30">
        <f>VLOOKUP(B158,Table14[#All],3,FALSE)</f>
        <v>6</v>
      </c>
      <c r="D158" s="31" t="s">
        <v>33</v>
      </c>
      <c r="E158" s="22"/>
      <c r="F158" s="22"/>
    </row>
    <row r="159" spans="1:6" x14ac:dyDescent="0.25">
      <c r="A159" s="28" t="str">
        <f>VLOOKUP(B159,Table14[#All],2,FALSE)</f>
        <v>Jefferson County</v>
      </c>
      <c r="B159" s="29">
        <v>251</v>
      </c>
      <c r="C159" s="30">
        <f>VLOOKUP(B159,Table14[#All],3,FALSE)</f>
        <v>6</v>
      </c>
      <c r="D159" s="31" t="s">
        <v>33</v>
      </c>
      <c r="E159" s="22"/>
      <c r="F159" s="22"/>
    </row>
    <row r="160" spans="1:6" x14ac:dyDescent="0.25">
      <c r="A160" s="28" t="str">
        <f>VLOOKUP(B160,Table14[#All],2,FALSE)</f>
        <v>Jerome</v>
      </c>
      <c r="B160" s="29">
        <v>261</v>
      </c>
      <c r="C160" s="30">
        <f>VLOOKUP(B160,Table14[#All],3,FALSE)</f>
        <v>4</v>
      </c>
      <c r="D160" s="22" t="s">
        <v>33</v>
      </c>
      <c r="E160" s="22" t="s">
        <v>50</v>
      </c>
      <c r="F160" s="22"/>
    </row>
    <row r="161" spans="1:6" x14ac:dyDescent="0.25">
      <c r="A161" s="28" t="str">
        <f>VLOOKUP(B161,Table14[#All],2,FALSE)</f>
        <v>Jerome</v>
      </c>
      <c r="B161" s="29">
        <v>261</v>
      </c>
      <c r="C161" s="30">
        <f>VLOOKUP(B161,Table14[#All],3,FALSE)</f>
        <v>4</v>
      </c>
      <c r="D161" s="31" t="s">
        <v>33</v>
      </c>
      <c r="E161" s="22" t="s">
        <v>50</v>
      </c>
      <c r="F161" s="22"/>
    </row>
    <row r="162" spans="1:6" x14ac:dyDescent="0.25">
      <c r="A162" s="28" t="str">
        <f>VLOOKUP(B162,Table14[#All],2,FALSE)</f>
        <v>Jerome</v>
      </c>
      <c r="B162" s="29">
        <v>261</v>
      </c>
      <c r="C162" s="30">
        <f>VLOOKUP(B162,Table14[#All],3,FALSE)</f>
        <v>4</v>
      </c>
      <c r="D162" s="22" t="s">
        <v>33</v>
      </c>
      <c r="E162" s="22"/>
      <c r="F162" s="22"/>
    </row>
    <row r="163" spans="1:6" x14ac:dyDescent="0.25">
      <c r="A163" s="28" t="str">
        <f>VLOOKUP(B163,Table14[#All],2,FALSE)</f>
        <v>Jerome</v>
      </c>
      <c r="B163" s="29">
        <v>261</v>
      </c>
      <c r="C163" s="30">
        <f>VLOOKUP(B163,Table14[#All],3,FALSE)</f>
        <v>4</v>
      </c>
      <c r="D163" s="22" t="s">
        <v>33</v>
      </c>
      <c r="E163" s="22"/>
      <c r="F163" s="22"/>
    </row>
    <row r="164" spans="1:6" x14ac:dyDescent="0.25">
      <c r="A164" s="28" t="str">
        <f>VLOOKUP(B164,Table14[#All],2,FALSE)</f>
        <v>Jerome</v>
      </c>
      <c r="B164" s="29">
        <v>261</v>
      </c>
      <c r="C164" s="30">
        <f>VLOOKUP(B164,Table14[#All],3,FALSE)</f>
        <v>4</v>
      </c>
      <c r="D164" s="22" t="s">
        <v>48</v>
      </c>
      <c r="E164" s="22"/>
      <c r="F164" s="22"/>
    </row>
    <row r="165" spans="1:6" x14ac:dyDescent="0.25">
      <c r="A165" s="28" t="str">
        <f>VLOOKUP(B165,Table14[#All],2,FALSE)</f>
        <v>Jerome</v>
      </c>
      <c r="B165" s="29">
        <v>261</v>
      </c>
      <c r="C165" s="30">
        <f>VLOOKUP(B165,Table14[#All],3,FALSE)</f>
        <v>4</v>
      </c>
      <c r="D165" s="22" t="s">
        <v>48</v>
      </c>
      <c r="E165" s="22"/>
      <c r="F165" s="22"/>
    </row>
    <row r="166" spans="1:6" x14ac:dyDescent="0.25">
      <c r="A166" s="28" t="str">
        <f>VLOOKUP(B166,Table14[#All],2,FALSE)</f>
        <v>Jerome</v>
      </c>
      <c r="B166" s="29">
        <v>261</v>
      </c>
      <c r="C166" s="30">
        <f>VLOOKUP(B166,Table14[#All],3,FALSE)</f>
        <v>4</v>
      </c>
      <c r="D166" s="22" t="s">
        <v>48</v>
      </c>
      <c r="E166" s="22"/>
      <c r="F166" s="22"/>
    </row>
    <row r="167" spans="1:6" x14ac:dyDescent="0.25">
      <c r="A167" s="28" t="str">
        <f>VLOOKUP(B167,Table14[#All],2,FALSE)</f>
        <v>Jerome</v>
      </c>
      <c r="B167" s="29">
        <v>261</v>
      </c>
      <c r="C167" s="30">
        <f>VLOOKUP(B167,Table14[#All],3,FALSE)</f>
        <v>4</v>
      </c>
      <c r="D167" s="22" t="s">
        <v>48</v>
      </c>
      <c r="E167" s="22"/>
      <c r="F167" s="22"/>
    </row>
    <row r="168" spans="1:6" x14ac:dyDescent="0.25">
      <c r="A168" s="28" t="str">
        <f>VLOOKUP(B168,Table14[#All],2,FALSE)</f>
        <v>Jerome</v>
      </c>
      <c r="B168" s="29">
        <v>261</v>
      </c>
      <c r="C168" s="30">
        <f>VLOOKUP(B168,Table14[#All],3,FALSE)</f>
        <v>4</v>
      </c>
      <c r="D168" s="22" t="s">
        <v>58</v>
      </c>
      <c r="E168" s="22"/>
      <c r="F168" s="22"/>
    </row>
    <row r="169" spans="1:6" x14ac:dyDescent="0.25">
      <c r="A169" s="28" t="str">
        <f>VLOOKUP(B169,Table14[#All],2,FALSE)</f>
        <v>Jerome</v>
      </c>
      <c r="B169" s="29">
        <v>261</v>
      </c>
      <c r="C169" s="30">
        <f>VLOOKUP(B169,Table14[#All],3,FALSE)</f>
        <v>4</v>
      </c>
      <c r="D169" s="22" t="s">
        <v>68</v>
      </c>
      <c r="E169" s="22" t="s">
        <v>37</v>
      </c>
      <c r="F169" s="22"/>
    </row>
    <row r="170" spans="1:6" x14ac:dyDescent="0.25">
      <c r="A170" s="28" t="str">
        <f>VLOOKUP(B170,Table14[#All],2,FALSE)</f>
        <v>Kamiah</v>
      </c>
      <c r="B170" s="29">
        <v>304</v>
      </c>
      <c r="C170" s="30">
        <f>VLOOKUP(B170,Table14[#All],3,FALSE)</f>
        <v>2</v>
      </c>
      <c r="D170" s="22" t="s">
        <v>33</v>
      </c>
      <c r="E170" s="22"/>
      <c r="F170" s="22"/>
    </row>
    <row r="171" spans="1:6" x14ac:dyDescent="0.25">
      <c r="A171" s="28" t="str">
        <f>VLOOKUP(B171,Table14[#All],2,FALSE)</f>
        <v>Kamiah</v>
      </c>
      <c r="B171" s="29">
        <v>304</v>
      </c>
      <c r="C171" s="30">
        <f>VLOOKUP(B171,Table14[#All],3,FALSE)</f>
        <v>2</v>
      </c>
      <c r="D171" s="31" t="s">
        <v>64</v>
      </c>
      <c r="E171" s="22"/>
      <c r="F171" s="22"/>
    </row>
    <row r="172" spans="1:6" x14ac:dyDescent="0.25">
      <c r="A172" s="28" t="str">
        <f>VLOOKUP(B172,Table14[#All],2,FALSE)</f>
        <v>Kimberly</v>
      </c>
      <c r="B172" s="29">
        <v>414</v>
      </c>
      <c r="C172" s="30">
        <f>VLOOKUP(B172,Table14[#All],3,FALSE)</f>
        <v>4</v>
      </c>
      <c r="D172" s="31" t="s">
        <v>33</v>
      </c>
      <c r="E172" s="22" t="s">
        <v>50</v>
      </c>
      <c r="F172" s="22"/>
    </row>
    <row r="173" spans="1:6" x14ac:dyDescent="0.25">
      <c r="A173" s="28" t="str">
        <f>VLOOKUP(B173,Table14[#All],2,FALSE)</f>
        <v>Kimberly</v>
      </c>
      <c r="B173" s="29">
        <v>414</v>
      </c>
      <c r="C173" s="30">
        <f>VLOOKUP(B173,Table14[#All],3,FALSE)</f>
        <v>4</v>
      </c>
      <c r="D173" s="22" t="s">
        <v>48</v>
      </c>
      <c r="E173" s="22"/>
      <c r="F173" s="22"/>
    </row>
    <row r="174" spans="1:6" x14ac:dyDescent="0.25">
      <c r="A174" s="28" t="str">
        <f>VLOOKUP(B174,Table14[#All],2,FALSE)</f>
        <v>Kuna</v>
      </c>
      <c r="B174" s="29">
        <v>3</v>
      </c>
      <c r="C174" s="30">
        <f>VLOOKUP(B174,Table14[#All],3,FALSE)</f>
        <v>3</v>
      </c>
      <c r="D174" s="22" t="s">
        <v>33</v>
      </c>
      <c r="E174" s="22" t="s">
        <v>50</v>
      </c>
      <c r="F174" s="22"/>
    </row>
    <row r="175" spans="1:6" x14ac:dyDescent="0.25">
      <c r="A175" s="28" t="str">
        <f>VLOOKUP(B175,Table14[#All],2,FALSE)</f>
        <v>Kuna</v>
      </c>
      <c r="B175" s="29">
        <v>3</v>
      </c>
      <c r="C175" s="30">
        <f>VLOOKUP(B175,Table14[#All],3,FALSE)</f>
        <v>3</v>
      </c>
      <c r="D175" s="31" t="s">
        <v>33</v>
      </c>
      <c r="E175" s="22"/>
      <c r="F175" s="22"/>
    </row>
    <row r="176" spans="1:6" x14ac:dyDescent="0.25">
      <c r="A176" s="28" t="str">
        <f>VLOOKUP(B176,Table14[#All],2,FALSE)</f>
        <v>Kuna</v>
      </c>
      <c r="B176" s="29">
        <v>3</v>
      </c>
      <c r="C176" s="30">
        <f>VLOOKUP(B176,Table14[#All],3,FALSE)</f>
        <v>3</v>
      </c>
      <c r="D176" s="22" t="s">
        <v>37</v>
      </c>
      <c r="E176" s="22"/>
      <c r="F176" s="22"/>
    </row>
    <row r="177" spans="1:6" x14ac:dyDescent="0.25">
      <c r="A177" s="28" t="str">
        <f>VLOOKUP(B177,Table14[#All],2,FALSE)</f>
        <v>Kuna</v>
      </c>
      <c r="B177" s="29">
        <v>3</v>
      </c>
      <c r="C177" s="30">
        <f>VLOOKUP(B177,Table14[#All],3,FALSE)</f>
        <v>3</v>
      </c>
      <c r="D177" s="22" t="s">
        <v>48</v>
      </c>
      <c r="E177" s="22"/>
      <c r="F177" s="22"/>
    </row>
    <row r="178" spans="1:6" x14ac:dyDescent="0.25">
      <c r="A178" s="28" t="str">
        <f>VLOOKUP(B178,Table14[#All],2,FALSE)</f>
        <v>Kuna</v>
      </c>
      <c r="B178" s="29">
        <v>3</v>
      </c>
      <c r="C178" s="30">
        <f>VLOOKUP(B178,Table14[#All],3,FALSE)</f>
        <v>3</v>
      </c>
      <c r="D178" s="22" t="s">
        <v>64</v>
      </c>
      <c r="E178" s="22"/>
      <c r="F178" s="22"/>
    </row>
    <row r="179" spans="1:6" x14ac:dyDescent="0.25">
      <c r="A179" s="28" t="str">
        <f>VLOOKUP(B179,Table14[#All],2,FALSE)</f>
        <v>Kuna</v>
      </c>
      <c r="B179" s="29">
        <v>3</v>
      </c>
      <c r="C179" s="30">
        <f>VLOOKUP(B179,Table14[#All],3,FALSE)</f>
        <v>3</v>
      </c>
      <c r="D179" s="22" t="s">
        <v>64</v>
      </c>
      <c r="E179" s="22"/>
      <c r="F179" s="22"/>
    </row>
    <row r="180" spans="1:6" x14ac:dyDescent="0.25">
      <c r="A180" s="28" t="str">
        <f>VLOOKUP(B180,Table14[#All],2,FALSE)</f>
        <v>Kuna</v>
      </c>
      <c r="B180" s="29">
        <v>3</v>
      </c>
      <c r="C180" s="30">
        <f>VLOOKUP(B180,Table14[#All],3,FALSE)</f>
        <v>3</v>
      </c>
      <c r="D180" s="22" t="s">
        <v>64</v>
      </c>
      <c r="E180" s="22"/>
      <c r="F180" s="22"/>
    </row>
    <row r="181" spans="1:6" x14ac:dyDescent="0.25">
      <c r="A181" s="28" t="str">
        <f>VLOOKUP(B181,Table14[#All],2,FALSE)</f>
        <v>Lake Pend Oreille</v>
      </c>
      <c r="B181" s="29">
        <v>84</v>
      </c>
      <c r="C181" s="30">
        <f>VLOOKUP(B181,Table14[#All],3,FALSE)</f>
        <v>1</v>
      </c>
      <c r="D181" s="22" t="s">
        <v>33</v>
      </c>
      <c r="E181" s="22" t="s">
        <v>50</v>
      </c>
      <c r="F181" s="22"/>
    </row>
    <row r="182" spans="1:6" x14ac:dyDescent="0.25">
      <c r="A182" s="28" t="str">
        <f>VLOOKUP(B182,Table14[#All],2,FALSE)</f>
        <v>Legacy Charter School</v>
      </c>
      <c r="B182" s="29">
        <v>478</v>
      </c>
      <c r="C182" s="30">
        <f>VLOOKUP(B182,Table14[#All],3,FALSE)</f>
        <v>3</v>
      </c>
      <c r="D182" s="31" t="s">
        <v>33</v>
      </c>
      <c r="E182" s="22"/>
      <c r="F182" s="22"/>
    </row>
    <row r="183" spans="1:6" x14ac:dyDescent="0.25">
      <c r="A183" s="28" t="str">
        <f>VLOOKUP(B183,Table14[#All],2,FALSE)</f>
        <v>Legacy Charter School</v>
      </c>
      <c r="B183" s="29">
        <v>478</v>
      </c>
      <c r="C183" s="30">
        <f>VLOOKUP(B183,Table14[#All],3,FALSE)</f>
        <v>3</v>
      </c>
      <c r="D183" s="31" t="s">
        <v>33</v>
      </c>
      <c r="E183" s="22"/>
      <c r="F183" s="22"/>
    </row>
    <row r="184" spans="1:6" x14ac:dyDescent="0.25">
      <c r="A184" s="28" t="str">
        <f>VLOOKUP(B184,Table14[#All],2,FALSE)</f>
        <v>Legacy Charter School</v>
      </c>
      <c r="B184" s="29">
        <v>478</v>
      </c>
      <c r="C184" s="30">
        <f>VLOOKUP(B184,Table14[#All],3,FALSE)</f>
        <v>3</v>
      </c>
      <c r="D184" s="31" t="s">
        <v>33</v>
      </c>
      <c r="E184" s="22"/>
      <c r="F184" s="22"/>
    </row>
    <row r="185" spans="1:6" x14ac:dyDescent="0.25">
      <c r="A185" s="28" t="str">
        <f>VLOOKUP(B185,Table14[#All],2,FALSE)</f>
        <v>Legacy Charter School</v>
      </c>
      <c r="B185" s="29">
        <v>478</v>
      </c>
      <c r="C185" s="30">
        <f>VLOOKUP(B185,Table14[#All],3,FALSE)</f>
        <v>3</v>
      </c>
      <c r="D185" s="22" t="s">
        <v>33</v>
      </c>
      <c r="E185" s="22"/>
      <c r="F185" s="22"/>
    </row>
    <row r="186" spans="1:6" x14ac:dyDescent="0.25">
      <c r="A186" s="28" t="str">
        <f>VLOOKUP(B186,Table14[#All],2,FALSE)</f>
        <v>Legacy Charter School</v>
      </c>
      <c r="B186" s="29">
        <v>478</v>
      </c>
      <c r="C186" s="30">
        <f>VLOOKUP(B186,Table14[#All],3,FALSE)</f>
        <v>3</v>
      </c>
      <c r="D186" s="22" t="s">
        <v>33</v>
      </c>
      <c r="E186" s="22"/>
      <c r="F186" s="22"/>
    </row>
    <row r="187" spans="1:6" x14ac:dyDescent="0.25">
      <c r="A187" s="28" t="str">
        <f>VLOOKUP(B187,Table14[#All],2,FALSE)</f>
        <v>Legacy Charter School</v>
      </c>
      <c r="B187" s="29">
        <v>478</v>
      </c>
      <c r="C187" s="30">
        <f>VLOOKUP(B187,Table14[#All],3,FALSE)</f>
        <v>3</v>
      </c>
      <c r="D187" s="22" t="s">
        <v>33</v>
      </c>
      <c r="E187" s="22"/>
      <c r="F187" s="22"/>
    </row>
    <row r="188" spans="1:6" x14ac:dyDescent="0.25">
      <c r="A188" s="28" t="str">
        <f>VLOOKUP(B188,Table14[#All],2,FALSE)</f>
        <v>Liberty Charter School</v>
      </c>
      <c r="B188" s="29">
        <v>458</v>
      </c>
      <c r="C188" s="30">
        <f>VLOOKUP(B188,Table14[#All],3,FALSE)</f>
        <v>3</v>
      </c>
      <c r="D188" s="22" t="s">
        <v>33</v>
      </c>
      <c r="E188" s="22"/>
      <c r="F188" s="22"/>
    </row>
    <row r="189" spans="1:6" x14ac:dyDescent="0.25">
      <c r="A189" s="28" t="str">
        <f>VLOOKUP(B189,Table14[#All],2,FALSE)</f>
        <v>Liberty Charter School</v>
      </c>
      <c r="B189" s="29">
        <v>458</v>
      </c>
      <c r="C189" s="30">
        <f>VLOOKUP(B189,Table14[#All],3,FALSE)</f>
        <v>3</v>
      </c>
      <c r="D189" s="22" t="s">
        <v>33</v>
      </c>
      <c r="E189" s="22"/>
      <c r="F189" s="22"/>
    </row>
    <row r="190" spans="1:6" x14ac:dyDescent="0.25">
      <c r="A190" s="28" t="str">
        <f>VLOOKUP(B190,Table14[#All],2,FALSE)</f>
        <v>Madison</v>
      </c>
      <c r="B190" s="29">
        <v>321</v>
      </c>
      <c r="C190" s="30">
        <f>VLOOKUP(B190,Table14[#All],3,FALSE)</f>
        <v>6</v>
      </c>
      <c r="D190" s="31" t="s">
        <v>33</v>
      </c>
      <c r="E190" s="22" t="s">
        <v>50</v>
      </c>
      <c r="F190" s="22"/>
    </row>
    <row r="191" spans="1:6" x14ac:dyDescent="0.25">
      <c r="A191" s="28" t="str">
        <f>VLOOKUP(B191,Table14[#All],2,FALSE)</f>
        <v>Madison</v>
      </c>
      <c r="B191" s="29">
        <v>321</v>
      </c>
      <c r="C191" s="30">
        <f>VLOOKUP(B191,Table14[#All],3,FALSE)</f>
        <v>6</v>
      </c>
      <c r="D191" s="22" t="s">
        <v>33</v>
      </c>
      <c r="E191" s="22"/>
      <c r="F191" s="22"/>
    </row>
    <row r="192" spans="1:6" x14ac:dyDescent="0.25">
      <c r="A192" s="28" t="str">
        <f>VLOOKUP(B192,Table14[#All],2,FALSE)</f>
        <v>Madison</v>
      </c>
      <c r="B192" s="29">
        <v>321</v>
      </c>
      <c r="C192" s="30">
        <f>VLOOKUP(B192,Table14[#All],3,FALSE)</f>
        <v>6</v>
      </c>
      <c r="D192" s="22" t="s">
        <v>48</v>
      </c>
      <c r="E192" s="22"/>
      <c r="F192" s="22"/>
    </row>
    <row r="193" spans="1:6" x14ac:dyDescent="0.25">
      <c r="A193" s="28" t="str">
        <f>VLOOKUP(B193,Table14[#All],2,FALSE)</f>
        <v>Madison</v>
      </c>
      <c r="B193" s="29">
        <v>321</v>
      </c>
      <c r="C193" s="30">
        <f>VLOOKUP(B193,Table14[#All],3,FALSE)</f>
        <v>6</v>
      </c>
      <c r="D193" s="22" t="s">
        <v>50</v>
      </c>
      <c r="E193" s="22"/>
      <c r="F193" s="22"/>
    </row>
    <row r="194" spans="1:6" x14ac:dyDescent="0.25">
      <c r="A194" s="28" t="str">
        <f>VLOOKUP(B194,Table14[#All],2,FALSE)</f>
        <v>Madison</v>
      </c>
      <c r="B194" s="29">
        <v>321</v>
      </c>
      <c r="C194" s="30">
        <f>VLOOKUP(B194,Table14[#All],3,FALSE)</f>
        <v>6</v>
      </c>
      <c r="D194" s="22" t="s">
        <v>50</v>
      </c>
      <c r="E194" s="22"/>
      <c r="F194" s="22"/>
    </row>
    <row r="195" spans="1:6" x14ac:dyDescent="0.25">
      <c r="A195" s="28" t="str">
        <f>VLOOKUP(B195,Table14[#All],2,FALSE)</f>
        <v>Madison</v>
      </c>
      <c r="B195" s="29">
        <v>321</v>
      </c>
      <c r="C195" s="30">
        <f>VLOOKUP(B195,Table14[#All],3,FALSE)</f>
        <v>6</v>
      </c>
      <c r="D195" s="22" t="s">
        <v>64</v>
      </c>
      <c r="E195" s="22" t="s">
        <v>68</v>
      </c>
      <c r="F195" s="22" t="s">
        <v>37</v>
      </c>
    </row>
    <row r="196" spans="1:6" x14ac:dyDescent="0.25">
      <c r="A196" s="28" t="str">
        <f>VLOOKUP(B196,Table14[#All],2,FALSE)</f>
        <v>Marsh Valley</v>
      </c>
      <c r="B196" s="29">
        <v>21</v>
      </c>
      <c r="C196" s="30">
        <f>VLOOKUP(B196,Table14[#All],3,FALSE)</f>
        <v>5</v>
      </c>
      <c r="D196" s="22" t="s">
        <v>33</v>
      </c>
      <c r="E196" s="22"/>
      <c r="F196" s="22"/>
    </row>
    <row r="197" spans="1:6" x14ac:dyDescent="0.25">
      <c r="A197" s="28" t="str">
        <f>VLOOKUP(B197,Table14[#All],2,FALSE)</f>
        <v>Marsh Valley</v>
      </c>
      <c r="B197" s="29">
        <v>21</v>
      </c>
      <c r="C197" s="30">
        <f>VLOOKUP(B197,Table14[#All],3,FALSE)</f>
        <v>5</v>
      </c>
      <c r="D197" s="22" t="s">
        <v>58</v>
      </c>
      <c r="E197" s="22"/>
      <c r="F197" s="22"/>
    </row>
    <row r="198" spans="1:6" x14ac:dyDescent="0.25">
      <c r="A198" s="28" t="str">
        <f>VLOOKUP(B198,Table14[#All],2,FALSE)</f>
        <v>Marsing</v>
      </c>
      <c r="B198" s="29">
        <v>363</v>
      </c>
      <c r="C198" s="30">
        <f>VLOOKUP(B198,Table14[#All],3,FALSE)</f>
        <v>3</v>
      </c>
      <c r="D198" s="31" t="s">
        <v>33</v>
      </c>
      <c r="E198" s="22"/>
      <c r="F198" s="22"/>
    </row>
    <row r="199" spans="1:6" x14ac:dyDescent="0.25">
      <c r="A199" s="28" t="str">
        <f>VLOOKUP(B199,Table14[#All],2,FALSE)</f>
        <v>Marsing</v>
      </c>
      <c r="B199" s="29">
        <v>363</v>
      </c>
      <c r="C199" s="30">
        <f>VLOOKUP(B199,Table14[#All],3,FALSE)</f>
        <v>3</v>
      </c>
      <c r="D199" s="31" t="s">
        <v>48</v>
      </c>
      <c r="E199" s="22"/>
      <c r="F199" s="22"/>
    </row>
    <row r="200" spans="1:6" x14ac:dyDescent="0.25">
      <c r="A200" s="28" t="str">
        <f>VLOOKUP(B200,Table14[#All],2,FALSE)</f>
        <v>McCall-Donnelly</v>
      </c>
      <c r="B200" s="29">
        <v>421</v>
      </c>
      <c r="C200" s="30">
        <f>VLOOKUP(B200,Table14[#All],3,FALSE)</f>
        <v>3</v>
      </c>
      <c r="D200" s="22" t="s">
        <v>64</v>
      </c>
      <c r="E200" s="22" t="s">
        <v>73</v>
      </c>
      <c r="F200" s="22"/>
    </row>
    <row r="201" spans="1:6" x14ac:dyDescent="0.25">
      <c r="A201" s="28" t="str">
        <f>VLOOKUP(B201,Table14[#All],2,FALSE)</f>
        <v>Meadows Valley</v>
      </c>
      <c r="B201" s="29">
        <v>11</v>
      </c>
      <c r="C201" s="30">
        <f>VLOOKUP(B201,Table14[#All],3,FALSE)</f>
        <v>3</v>
      </c>
      <c r="D201" s="22" t="s">
        <v>33</v>
      </c>
      <c r="E201" s="22" t="s">
        <v>48</v>
      </c>
      <c r="F201" s="22"/>
    </row>
    <row r="202" spans="1:6" x14ac:dyDescent="0.25">
      <c r="A202" s="28" t="str">
        <f>VLOOKUP(B202,Table14[#All],2,FALSE)</f>
        <v>Meadows Valley</v>
      </c>
      <c r="B202" s="29">
        <v>11</v>
      </c>
      <c r="C202" s="30">
        <f>VLOOKUP(B202,Table14[#All],3,FALSE)</f>
        <v>3</v>
      </c>
      <c r="D202" s="22" t="s">
        <v>33</v>
      </c>
      <c r="E202" s="22" t="s">
        <v>50</v>
      </c>
      <c r="F202" s="22"/>
    </row>
    <row r="203" spans="1:6" x14ac:dyDescent="0.25">
      <c r="A203" s="54" t="str">
        <f>VLOOKUP(B203,Table14[#All],2,FALSE)</f>
        <v>Meridian Medical Arts Charter High School</v>
      </c>
      <c r="B203" s="29">
        <v>785</v>
      </c>
      <c r="C203" s="55">
        <f>VLOOKUP(B203,Table14[#All],3,FALSE)</f>
        <v>3</v>
      </c>
      <c r="D203" s="56" t="s">
        <v>48</v>
      </c>
      <c r="E203" s="56"/>
      <c r="F203" s="56"/>
    </row>
    <row r="204" spans="1:6" x14ac:dyDescent="0.25">
      <c r="A204" s="28" t="str">
        <f>VLOOKUP(B204,Table14[#All],2,FALSE)</f>
        <v>Middleton</v>
      </c>
      <c r="B204" s="29">
        <v>134</v>
      </c>
      <c r="C204" s="30">
        <f>VLOOKUP(B204,Table14[#All],3,FALSE)</f>
        <v>3</v>
      </c>
      <c r="D204" s="22" t="s">
        <v>33</v>
      </c>
      <c r="E204" s="22" t="s">
        <v>50</v>
      </c>
      <c r="F204" s="22"/>
    </row>
    <row r="205" spans="1:6" x14ac:dyDescent="0.25">
      <c r="A205" s="28" t="str">
        <f>VLOOKUP(B205,Table14[#All],2,FALSE)</f>
        <v>Middleton</v>
      </c>
      <c r="B205" s="29">
        <v>134</v>
      </c>
      <c r="C205" s="30">
        <f>VLOOKUP(B205,Table14[#All],3,FALSE)</f>
        <v>3</v>
      </c>
      <c r="D205" s="22" t="s">
        <v>33</v>
      </c>
      <c r="E205" s="22" t="s">
        <v>50</v>
      </c>
      <c r="F205" s="22"/>
    </row>
    <row r="206" spans="1:6" x14ac:dyDescent="0.25">
      <c r="A206" s="28" t="str">
        <f>VLOOKUP(B206,Table14[#All],2,FALSE)</f>
        <v>Middleton</v>
      </c>
      <c r="B206" s="29">
        <v>134</v>
      </c>
      <c r="C206" s="30">
        <f>VLOOKUP(B206,Table14[#All],3,FALSE)</f>
        <v>3</v>
      </c>
      <c r="D206" s="22" t="s">
        <v>33</v>
      </c>
      <c r="E206" s="22"/>
      <c r="F206" s="22"/>
    </row>
    <row r="207" spans="1:6" x14ac:dyDescent="0.25">
      <c r="A207" s="28" t="str">
        <f>VLOOKUP(B207,Table14[#All],2,FALSE)</f>
        <v>Middleton</v>
      </c>
      <c r="B207" s="29">
        <v>134</v>
      </c>
      <c r="C207" s="30">
        <f>VLOOKUP(B207,Table14[#All],3,FALSE)</f>
        <v>3</v>
      </c>
      <c r="D207" s="31" t="s">
        <v>37</v>
      </c>
      <c r="E207" s="22"/>
      <c r="F207" s="22"/>
    </row>
    <row r="208" spans="1:6" x14ac:dyDescent="0.25">
      <c r="A208" s="28" t="str">
        <f>VLOOKUP(B208,Table14[#All],2,FALSE)</f>
        <v>Middleton</v>
      </c>
      <c r="B208" s="29">
        <v>134</v>
      </c>
      <c r="C208" s="30">
        <f>VLOOKUP(B208,Table14[#All],3,FALSE)</f>
        <v>3</v>
      </c>
      <c r="D208" s="22" t="s">
        <v>64</v>
      </c>
      <c r="E208" s="22"/>
      <c r="F208" s="22"/>
    </row>
    <row r="209" spans="1:6" x14ac:dyDescent="0.25">
      <c r="A209" s="28" t="str">
        <f>VLOOKUP(B209,Table14[#All],2,FALSE)</f>
        <v>Middleton</v>
      </c>
      <c r="B209" s="29">
        <v>134</v>
      </c>
      <c r="C209" s="30">
        <f>VLOOKUP(B209,Table14[#All],3,FALSE)</f>
        <v>3</v>
      </c>
      <c r="D209" s="22" t="s">
        <v>64</v>
      </c>
      <c r="E209" s="22"/>
      <c r="F209" s="22"/>
    </row>
    <row r="210" spans="1:6" x14ac:dyDescent="0.25">
      <c r="A210" s="28" t="str">
        <f>VLOOKUP(B210,Table14[#All],2,FALSE)</f>
        <v>Minidoka County</v>
      </c>
      <c r="B210" s="29">
        <v>331</v>
      </c>
      <c r="C210" s="30">
        <f>VLOOKUP(B210,Table14[#All],3,FALSE)</f>
        <v>4</v>
      </c>
      <c r="D210" s="22" t="s">
        <v>33</v>
      </c>
      <c r="E210" s="22" t="s">
        <v>50</v>
      </c>
      <c r="F210" s="22"/>
    </row>
    <row r="211" spans="1:6" x14ac:dyDescent="0.25">
      <c r="A211" s="28" t="str">
        <f>VLOOKUP(B211,Table14[#All],2,FALSE)</f>
        <v>Minidoka County</v>
      </c>
      <c r="B211" s="29">
        <v>331</v>
      </c>
      <c r="C211" s="30">
        <f>VLOOKUP(B211,Table14[#All],3,FALSE)</f>
        <v>4</v>
      </c>
      <c r="D211" s="22" t="s">
        <v>33</v>
      </c>
      <c r="E211" s="22"/>
      <c r="F211" s="22"/>
    </row>
    <row r="212" spans="1:6" x14ac:dyDescent="0.25">
      <c r="A212" s="28" t="str">
        <f>VLOOKUP(B212,Table14[#All],2,FALSE)</f>
        <v>Minidoka County</v>
      </c>
      <c r="B212" s="29">
        <v>331</v>
      </c>
      <c r="C212" s="30">
        <f>VLOOKUP(B212,Table14[#All],3,FALSE)</f>
        <v>4</v>
      </c>
      <c r="D212" s="22" t="s">
        <v>33</v>
      </c>
      <c r="E212" s="22"/>
      <c r="F212" s="22"/>
    </row>
    <row r="213" spans="1:6" x14ac:dyDescent="0.25">
      <c r="A213" s="28" t="str">
        <f>VLOOKUP(B213,Table14[#All],2,FALSE)</f>
        <v>Minidoka County</v>
      </c>
      <c r="B213" s="29">
        <v>331</v>
      </c>
      <c r="C213" s="30">
        <f>VLOOKUP(B213,Table14[#All],3,FALSE)</f>
        <v>4</v>
      </c>
      <c r="D213" s="22" t="s">
        <v>33</v>
      </c>
      <c r="E213" s="22"/>
      <c r="F213" s="22"/>
    </row>
    <row r="214" spans="1:6" x14ac:dyDescent="0.25">
      <c r="A214" s="28" t="str">
        <f>VLOOKUP(B214,Table14[#All],2,FALSE)</f>
        <v>Minidoka County</v>
      </c>
      <c r="B214" s="29">
        <v>331</v>
      </c>
      <c r="C214" s="30">
        <f>VLOOKUP(B214,Table14[#All],3,FALSE)</f>
        <v>4</v>
      </c>
      <c r="D214" s="31" t="s">
        <v>33</v>
      </c>
      <c r="E214" s="22"/>
      <c r="F214" s="22"/>
    </row>
    <row r="215" spans="1:6" x14ac:dyDescent="0.25">
      <c r="A215" s="28" t="str">
        <f>VLOOKUP(B215,Table14[#All],2,FALSE)</f>
        <v>Minidoka County</v>
      </c>
      <c r="B215" s="29">
        <v>331</v>
      </c>
      <c r="C215" s="30">
        <f>VLOOKUP(B215,Table14[#All],3,FALSE)</f>
        <v>4</v>
      </c>
      <c r="D215" s="22" t="s">
        <v>33</v>
      </c>
      <c r="E215" s="22"/>
      <c r="F215" s="22"/>
    </row>
    <row r="216" spans="1:6" x14ac:dyDescent="0.25">
      <c r="A216" s="28" t="str">
        <f>VLOOKUP(B216,Table14[#All],2,FALSE)</f>
        <v>Minidoka County</v>
      </c>
      <c r="B216" s="29">
        <v>331</v>
      </c>
      <c r="C216" s="30">
        <f>VLOOKUP(B216,Table14[#All],3,FALSE)</f>
        <v>4</v>
      </c>
      <c r="D216" s="22" t="s">
        <v>33</v>
      </c>
      <c r="E216" s="22"/>
      <c r="F216" s="22"/>
    </row>
    <row r="217" spans="1:6" x14ac:dyDescent="0.25">
      <c r="A217" s="28" t="str">
        <f>VLOOKUP(B217,Table14[#All],2,FALSE)</f>
        <v>Minidoka County</v>
      </c>
      <c r="B217" s="29">
        <v>331</v>
      </c>
      <c r="C217" s="30">
        <f>VLOOKUP(B217,Table14[#All],3,FALSE)</f>
        <v>4</v>
      </c>
      <c r="D217" s="22" t="s">
        <v>37</v>
      </c>
      <c r="E217" s="22"/>
      <c r="F217" s="22"/>
    </row>
    <row r="218" spans="1:6" x14ac:dyDescent="0.25">
      <c r="A218" s="28" t="str">
        <f>VLOOKUP(B218,Table14[#All],2,FALSE)</f>
        <v>Minidoka County</v>
      </c>
      <c r="B218" s="29">
        <v>331</v>
      </c>
      <c r="C218" s="30">
        <f>VLOOKUP(B218,Table14[#All],3,FALSE)</f>
        <v>4</v>
      </c>
      <c r="D218" s="22" t="s">
        <v>48</v>
      </c>
      <c r="E218" s="22"/>
      <c r="F218" s="22"/>
    </row>
    <row r="219" spans="1:6" x14ac:dyDescent="0.25">
      <c r="A219" s="28" t="str">
        <f>VLOOKUP(B219,Table14[#All],2,FALSE)</f>
        <v>Minidoka County</v>
      </c>
      <c r="B219" s="29">
        <v>331</v>
      </c>
      <c r="C219" s="30">
        <f>VLOOKUP(B219,Table14[#All],3,FALSE)</f>
        <v>4</v>
      </c>
      <c r="D219" s="22" t="s">
        <v>48</v>
      </c>
      <c r="E219" s="22"/>
      <c r="F219" s="22"/>
    </row>
    <row r="220" spans="1:6" x14ac:dyDescent="0.25">
      <c r="A220" s="28" t="str">
        <f>VLOOKUP(B220,Table14[#All],2,FALSE)</f>
        <v>Minidoka County</v>
      </c>
      <c r="B220" s="29">
        <v>331</v>
      </c>
      <c r="C220" s="30">
        <f>VLOOKUP(B220,Table14[#All],3,FALSE)</f>
        <v>4</v>
      </c>
      <c r="D220" s="22" t="s">
        <v>48</v>
      </c>
      <c r="E220" s="22"/>
      <c r="F220" s="22"/>
    </row>
    <row r="221" spans="1:6" x14ac:dyDescent="0.25">
      <c r="A221" s="28" t="str">
        <f>VLOOKUP(B221,Table14[#All],2,FALSE)</f>
        <v>Minidoka County</v>
      </c>
      <c r="B221" s="29">
        <v>331</v>
      </c>
      <c r="C221" s="30">
        <f>VLOOKUP(B221,Table14[#All],3,FALSE)</f>
        <v>4</v>
      </c>
      <c r="D221" s="31" t="s">
        <v>58</v>
      </c>
      <c r="E221" s="22"/>
      <c r="F221" s="22"/>
    </row>
    <row r="222" spans="1:6" x14ac:dyDescent="0.25">
      <c r="A222" s="28" t="str">
        <f>VLOOKUP(B222,Table14[#All],2,FALSE)</f>
        <v>Minidoka County</v>
      </c>
      <c r="B222" s="29">
        <v>331</v>
      </c>
      <c r="C222" s="30">
        <f>VLOOKUP(B222,Table14[#All],3,FALSE)</f>
        <v>4</v>
      </c>
      <c r="D222" s="22" t="s">
        <v>64</v>
      </c>
      <c r="E222" s="22" t="s">
        <v>68</v>
      </c>
      <c r="F222" s="22"/>
    </row>
    <row r="223" spans="1:6" x14ac:dyDescent="0.25">
      <c r="A223" s="28" t="str">
        <f>VLOOKUP(B223,Table14[#All],2,FALSE)</f>
        <v>Minidoka County</v>
      </c>
      <c r="B223" s="29">
        <v>331</v>
      </c>
      <c r="C223" s="30">
        <f>VLOOKUP(B223,Table14[#All],3,FALSE)</f>
        <v>4</v>
      </c>
      <c r="D223" s="22" t="s">
        <v>64</v>
      </c>
      <c r="E223" s="22"/>
      <c r="F223" s="22"/>
    </row>
    <row r="224" spans="1:6" x14ac:dyDescent="0.25">
      <c r="A224" s="28" t="str">
        <f>VLOOKUP(B224,Table14[#All],2,FALSE)</f>
        <v>Minidoka County</v>
      </c>
      <c r="B224" s="29">
        <v>331</v>
      </c>
      <c r="C224" s="30">
        <f>VLOOKUP(B224,Table14[#All],3,FALSE)</f>
        <v>4</v>
      </c>
      <c r="D224" s="22" t="s">
        <v>64</v>
      </c>
      <c r="E224" s="22"/>
      <c r="F224" s="22"/>
    </row>
    <row r="225" spans="1:6" x14ac:dyDescent="0.25">
      <c r="A225" s="28" t="str">
        <f>VLOOKUP(B225,Table14[#All],2,FALSE)</f>
        <v>Minidoka County</v>
      </c>
      <c r="B225" s="29">
        <v>331</v>
      </c>
      <c r="C225" s="30">
        <f>VLOOKUP(B225,Table14[#All],3,FALSE)</f>
        <v>4</v>
      </c>
      <c r="D225" s="22" t="s">
        <v>68</v>
      </c>
      <c r="E225" s="22" t="s">
        <v>37</v>
      </c>
      <c r="F225" s="22"/>
    </row>
    <row r="226" spans="1:6" x14ac:dyDescent="0.25">
      <c r="A226" s="28" t="str">
        <f>VLOOKUP(B226,Table14[#All],2,FALSE)</f>
        <v>Monticello Montessori School</v>
      </c>
      <c r="B226" s="29">
        <v>474</v>
      </c>
      <c r="C226" s="30">
        <f>VLOOKUP(B226,Table14[#All],3,FALSE)</f>
        <v>6</v>
      </c>
      <c r="D226" s="22" t="s">
        <v>33</v>
      </c>
      <c r="E226" s="22"/>
      <c r="F226" s="22"/>
    </row>
    <row r="227" spans="1:6" x14ac:dyDescent="0.25">
      <c r="A227" s="28" t="str">
        <f>VLOOKUP(B227,Table14[#All],2,FALSE)</f>
        <v>Monticello Montessori School</v>
      </c>
      <c r="B227" s="29">
        <v>474</v>
      </c>
      <c r="C227" s="30">
        <f>VLOOKUP(B227,Table14[#All],3,FALSE)</f>
        <v>6</v>
      </c>
      <c r="D227" s="22" t="s">
        <v>33</v>
      </c>
      <c r="E227" s="22"/>
      <c r="F227" s="22"/>
    </row>
    <row r="228" spans="1:6" x14ac:dyDescent="0.25">
      <c r="A228" s="28" t="str">
        <f>VLOOKUP(B228,Table14[#All],2,FALSE)</f>
        <v>Moscow</v>
      </c>
      <c r="B228" s="29">
        <v>281</v>
      </c>
      <c r="C228" s="30">
        <f>VLOOKUP(B228,Table14[#All],3,FALSE)</f>
        <v>2</v>
      </c>
      <c r="D228" s="22" t="s">
        <v>48</v>
      </c>
      <c r="E228" s="22"/>
      <c r="F228" s="22"/>
    </row>
    <row r="229" spans="1:6" x14ac:dyDescent="0.25">
      <c r="A229" s="28" t="str">
        <f>VLOOKUP(B229,Table14[#All],2,FALSE)</f>
        <v>Mountain Home</v>
      </c>
      <c r="B229" s="29">
        <v>193</v>
      </c>
      <c r="C229" s="30">
        <f>VLOOKUP(B229,Table14[#All],3,FALSE)</f>
        <v>3</v>
      </c>
      <c r="D229" s="31" t="s">
        <v>33</v>
      </c>
      <c r="E229" s="22" t="s">
        <v>50</v>
      </c>
      <c r="F229" s="22"/>
    </row>
    <row r="230" spans="1:6" x14ac:dyDescent="0.25">
      <c r="A230" s="28" t="str">
        <f>VLOOKUP(B230,Table14[#All],2,FALSE)</f>
        <v>Mountain Home</v>
      </c>
      <c r="B230" s="29">
        <v>193</v>
      </c>
      <c r="C230" s="30">
        <f>VLOOKUP(B230,Table14[#All],3,FALSE)</f>
        <v>3</v>
      </c>
      <c r="D230" s="31" t="s">
        <v>33</v>
      </c>
      <c r="E230" s="22" t="s">
        <v>50</v>
      </c>
      <c r="F230" s="22"/>
    </row>
    <row r="231" spans="1:6" x14ac:dyDescent="0.25">
      <c r="A231" s="28" t="str">
        <f>VLOOKUP(B231,Table14[#All],2,FALSE)</f>
        <v>Mountain Home</v>
      </c>
      <c r="B231" s="29">
        <v>193</v>
      </c>
      <c r="C231" s="30">
        <f>VLOOKUP(B231,Table14[#All],3,FALSE)</f>
        <v>3</v>
      </c>
      <c r="D231" s="31" t="s">
        <v>33</v>
      </c>
      <c r="E231" s="22" t="s">
        <v>50</v>
      </c>
      <c r="F231" s="22"/>
    </row>
    <row r="232" spans="1:6" x14ac:dyDescent="0.25">
      <c r="A232" s="28" t="str">
        <f>VLOOKUP(B232,Table14[#All],2,FALSE)</f>
        <v>Mountain Home</v>
      </c>
      <c r="B232" s="29">
        <v>193</v>
      </c>
      <c r="C232" s="30">
        <f>VLOOKUP(B232,Table14[#All],3,FALSE)</f>
        <v>3</v>
      </c>
      <c r="D232" s="22" t="s">
        <v>33</v>
      </c>
      <c r="E232" s="22"/>
      <c r="F232" s="22"/>
    </row>
    <row r="233" spans="1:6" x14ac:dyDescent="0.25">
      <c r="A233" s="28" t="str">
        <f>VLOOKUP(B233,Table14[#All],2,FALSE)</f>
        <v>Mountain Home</v>
      </c>
      <c r="B233" s="29">
        <v>193</v>
      </c>
      <c r="C233" s="30">
        <f>VLOOKUP(B233,Table14[#All],3,FALSE)</f>
        <v>3</v>
      </c>
      <c r="D233" s="31" t="s">
        <v>33</v>
      </c>
      <c r="E233" s="22"/>
      <c r="F233" s="22"/>
    </row>
    <row r="234" spans="1:6" x14ac:dyDescent="0.25">
      <c r="A234" s="28" t="str">
        <f>VLOOKUP(B234,Table14[#All],2,FALSE)</f>
        <v>Mountain Home</v>
      </c>
      <c r="B234" s="29">
        <v>193</v>
      </c>
      <c r="C234" s="30">
        <f>VLOOKUP(B234,Table14[#All],3,FALSE)</f>
        <v>3</v>
      </c>
      <c r="D234" s="22" t="s">
        <v>48</v>
      </c>
      <c r="E234" s="22"/>
      <c r="F234" s="22"/>
    </row>
    <row r="235" spans="1:6" x14ac:dyDescent="0.25">
      <c r="A235" s="28" t="str">
        <f>VLOOKUP(B235,Table14[#All],2,FALSE)</f>
        <v>Mountain Home</v>
      </c>
      <c r="B235" s="29">
        <v>193</v>
      </c>
      <c r="C235" s="30">
        <f>VLOOKUP(B235,Table14[#All],3,FALSE)</f>
        <v>3</v>
      </c>
      <c r="D235" s="22" t="s">
        <v>48</v>
      </c>
      <c r="E235" s="22"/>
      <c r="F235" s="22"/>
    </row>
    <row r="236" spans="1:6" x14ac:dyDescent="0.25">
      <c r="A236" s="28" t="str">
        <f>VLOOKUP(B236,Table14[#All],2,FALSE)</f>
        <v>Mountain Home</v>
      </c>
      <c r="B236" s="29">
        <v>193</v>
      </c>
      <c r="C236" s="30">
        <f>VLOOKUP(B236,Table14[#All],3,FALSE)</f>
        <v>3</v>
      </c>
      <c r="D236" s="31" t="s">
        <v>68</v>
      </c>
      <c r="E236" s="22" t="s">
        <v>37</v>
      </c>
      <c r="F236" s="22"/>
    </row>
    <row r="237" spans="1:6" x14ac:dyDescent="0.25">
      <c r="A237" s="28" t="str">
        <f>VLOOKUP(B237,Table14[#All],2,FALSE)</f>
        <v>Murtaugh</v>
      </c>
      <c r="B237" s="29">
        <v>418</v>
      </c>
      <c r="C237" s="30">
        <f>VLOOKUP(B237,Table14[#All],3,FALSE)</f>
        <v>4</v>
      </c>
      <c r="D237" s="22" t="s">
        <v>64</v>
      </c>
      <c r="E237" s="22"/>
      <c r="F237" s="22"/>
    </row>
    <row r="238" spans="1:6" x14ac:dyDescent="0.25">
      <c r="A238" s="28" t="str">
        <f>VLOOKUP(B238,Table14[#All],2,FALSE)</f>
        <v>Nampa</v>
      </c>
      <c r="B238" s="29">
        <v>131</v>
      </c>
      <c r="C238" s="30">
        <f>VLOOKUP(B238,Table14[#All],3,FALSE)</f>
        <v>3</v>
      </c>
      <c r="D238" s="31" t="s">
        <v>33</v>
      </c>
      <c r="E238" s="22" t="s">
        <v>50</v>
      </c>
      <c r="F238" s="22" t="s">
        <v>48</v>
      </c>
    </row>
    <row r="239" spans="1:6" x14ac:dyDescent="0.25">
      <c r="A239" s="28" t="str">
        <f>VLOOKUP(B239,Table14[#All],2,FALSE)</f>
        <v>Nampa</v>
      </c>
      <c r="B239" s="29">
        <v>131</v>
      </c>
      <c r="C239" s="30">
        <f>VLOOKUP(B239,Table14[#All],3,FALSE)</f>
        <v>3</v>
      </c>
      <c r="D239" s="22" t="s">
        <v>33</v>
      </c>
      <c r="E239" s="22" t="s">
        <v>50</v>
      </c>
      <c r="F239" s="22"/>
    </row>
    <row r="240" spans="1:6" x14ac:dyDescent="0.25">
      <c r="A240" s="28" t="str">
        <f>VLOOKUP(B240,Table14[#All],2,FALSE)</f>
        <v>Nampa</v>
      </c>
      <c r="B240" s="29">
        <v>131</v>
      </c>
      <c r="C240" s="30">
        <f>VLOOKUP(B240,Table14[#All],3,FALSE)</f>
        <v>3</v>
      </c>
      <c r="D240" s="22" t="s">
        <v>33</v>
      </c>
      <c r="E240" s="22" t="s">
        <v>50</v>
      </c>
      <c r="F240" s="22"/>
    </row>
    <row r="241" spans="1:6" x14ac:dyDescent="0.25">
      <c r="A241" s="28" t="str">
        <f>VLOOKUP(B241,Table14[#All],2,FALSE)</f>
        <v>Nampa</v>
      </c>
      <c r="B241" s="29">
        <v>131</v>
      </c>
      <c r="C241" s="30">
        <f>VLOOKUP(B241,Table14[#All],3,FALSE)</f>
        <v>3</v>
      </c>
      <c r="D241" s="22" t="s">
        <v>33</v>
      </c>
      <c r="E241" s="22" t="s">
        <v>50</v>
      </c>
      <c r="F241" s="22"/>
    </row>
    <row r="242" spans="1:6" x14ac:dyDescent="0.25">
      <c r="A242" s="28" t="str">
        <f>VLOOKUP(B242,Table14[#All],2,FALSE)</f>
        <v>Nampa</v>
      </c>
      <c r="B242" s="29">
        <v>131</v>
      </c>
      <c r="C242" s="30">
        <f>VLOOKUP(B242,Table14[#All],3,FALSE)</f>
        <v>3</v>
      </c>
      <c r="D242" s="31" t="s">
        <v>33</v>
      </c>
      <c r="E242" s="22" t="s">
        <v>50</v>
      </c>
      <c r="F242" s="22"/>
    </row>
    <row r="243" spans="1:6" x14ac:dyDescent="0.25">
      <c r="A243" s="28" t="str">
        <f>VLOOKUP(B243,Table14[#All],2,FALSE)</f>
        <v>Nampa</v>
      </c>
      <c r="B243" s="29">
        <v>131</v>
      </c>
      <c r="C243" s="30">
        <f>VLOOKUP(B243,Table14[#All],3,FALSE)</f>
        <v>3</v>
      </c>
      <c r="D243" s="31" t="s">
        <v>33</v>
      </c>
      <c r="E243" s="22" t="s">
        <v>50</v>
      </c>
      <c r="F243" s="22"/>
    </row>
    <row r="244" spans="1:6" x14ac:dyDescent="0.25">
      <c r="A244" s="28" t="str">
        <f>VLOOKUP(B244,Table14[#All],2,FALSE)</f>
        <v>Nampa</v>
      </c>
      <c r="B244" s="29">
        <v>131</v>
      </c>
      <c r="C244" s="30">
        <f>VLOOKUP(B244,Table14[#All],3,FALSE)</f>
        <v>3</v>
      </c>
      <c r="D244" s="31" t="s">
        <v>33</v>
      </c>
      <c r="E244" s="22" t="s">
        <v>50</v>
      </c>
      <c r="F244" s="22"/>
    </row>
    <row r="245" spans="1:6" x14ac:dyDescent="0.25">
      <c r="A245" s="28" t="str">
        <f>VLOOKUP(B245,Table14[#All],2,FALSE)</f>
        <v>Nampa</v>
      </c>
      <c r="B245" s="29">
        <v>131</v>
      </c>
      <c r="C245" s="30">
        <f>VLOOKUP(B245,Table14[#All],3,FALSE)</f>
        <v>3</v>
      </c>
      <c r="D245" s="22" t="s">
        <v>33</v>
      </c>
      <c r="E245" s="22" t="s">
        <v>50</v>
      </c>
      <c r="F245" s="22"/>
    </row>
    <row r="246" spans="1:6" x14ac:dyDescent="0.25">
      <c r="A246" s="28" t="str">
        <f>VLOOKUP(B246,Table14[#All],2,FALSE)</f>
        <v>Nampa</v>
      </c>
      <c r="B246" s="29">
        <v>131</v>
      </c>
      <c r="C246" s="30">
        <f>VLOOKUP(B246,Table14[#All],3,FALSE)</f>
        <v>3</v>
      </c>
      <c r="D246" s="22" t="s">
        <v>33</v>
      </c>
      <c r="E246" s="22" t="s">
        <v>50</v>
      </c>
      <c r="F246" s="22"/>
    </row>
    <row r="247" spans="1:6" x14ac:dyDescent="0.25">
      <c r="A247" s="28" t="str">
        <f>VLOOKUP(B247,Table14[#All],2,FALSE)</f>
        <v>Nampa</v>
      </c>
      <c r="B247" s="29">
        <v>131</v>
      </c>
      <c r="C247" s="30">
        <f>VLOOKUP(B247,Table14[#All],3,FALSE)</f>
        <v>3</v>
      </c>
      <c r="D247" s="31" t="s">
        <v>33</v>
      </c>
      <c r="E247" s="22"/>
      <c r="F247" s="22"/>
    </row>
    <row r="248" spans="1:6" x14ac:dyDescent="0.25">
      <c r="A248" s="28" t="str">
        <f>VLOOKUP(B248,Table14[#All],2,FALSE)</f>
        <v>Nampa</v>
      </c>
      <c r="B248" s="29">
        <v>131</v>
      </c>
      <c r="C248" s="30">
        <f>VLOOKUP(B248,Table14[#All],3,FALSE)</f>
        <v>3</v>
      </c>
      <c r="D248" s="22" t="s">
        <v>33</v>
      </c>
      <c r="E248" s="22"/>
      <c r="F248" s="22"/>
    </row>
    <row r="249" spans="1:6" x14ac:dyDescent="0.25">
      <c r="A249" s="28" t="str">
        <f>VLOOKUP(B249,Table14[#All],2,FALSE)</f>
        <v>Nampa</v>
      </c>
      <c r="B249" s="29">
        <v>131</v>
      </c>
      <c r="C249" s="30">
        <f>VLOOKUP(B249,Table14[#All],3,FALSE)</f>
        <v>3</v>
      </c>
      <c r="D249" s="22" t="s">
        <v>33</v>
      </c>
      <c r="E249" s="22"/>
      <c r="F249" s="22"/>
    </row>
    <row r="250" spans="1:6" x14ac:dyDescent="0.25">
      <c r="A250" s="28" t="str">
        <f>VLOOKUP(B250,Table14[#All],2,FALSE)</f>
        <v>Nampa</v>
      </c>
      <c r="B250" s="29">
        <v>131</v>
      </c>
      <c r="C250" s="30">
        <f>VLOOKUP(B250,Table14[#All],3,FALSE)</f>
        <v>3</v>
      </c>
      <c r="D250" s="22" t="s">
        <v>33</v>
      </c>
      <c r="E250" s="22"/>
      <c r="F250" s="22"/>
    </row>
    <row r="251" spans="1:6" x14ac:dyDescent="0.25">
      <c r="A251" s="28" t="str">
        <f>VLOOKUP(B251,Table14[#All],2,FALSE)</f>
        <v>Nampa</v>
      </c>
      <c r="B251" s="29">
        <v>131</v>
      </c>
      <c r="C251" s="30">
        <f>VLOOKUP(B251,Table14[#All],3,FALSE)</f>
        <v>3</v>
      </c>
      <c r="D251" s="22" t="s">
        <v>33</v>
      </c>
      <c r="E251" s="22"/>
      <c r="F251" s="22"/>
    </row>
    <row r="252" spans="1:6" x14ac:dyDescent="0.25">
      <c r="A252" s="28" t="str">
        <f>VLOOKUP(B252,Table14[#All],2,FALSE)</f>
        <v>Nampa</v>
      </c>
      <c r="B252" s="29">
        <v>131</v>
      </c>
      <c r="C252" s="30">
        <f>VLOOKUP(B252,Table14[#All],3,FALSE)</f>
        <v>3</v>
      </c>
      <c r="D252" s="22" t="s">
        <v>33</v>
      </c>
      <c r="E252" s="22"/>
      <c r="F252" s="22"/>
    </row>
    <row r="253" spans="1:6" x14ac:dyDescent="0.25">
      <c r="A253" s="28" t="str">
        <f>VLOOKUP(B253,Table14[#All],2,FALSE)</f>
        <v>Nampa</v>
      </c>
      <c r="B253" s="29">
        <v>131</v>
      </c>
      <c r="C253" s="30">
        <f>VLOOKUP(B253,Table14[#All],3,FALSE)</f>
        <v>3</v>
      </c>
      <c r="D253" s="22" t="s">
        <v>37</v>
      </c>
      <c r="E253" s="22"/>
      <c r="F253" s="22"/>
    </row>
    <row r="254" spans="1:6" x14ac:dyDescent="0.25">
      <c r="A254" s="28" t="str">
        <f>VLOOKUP(B254,Table14[#All],2,FALSE)</f>
        <v>Nampa</v>
      </c>
      <c r="B254" s="29">
        <v>131</v>
      </c>
      <c r="C254" s="30">
        <f>VLOOKUP(B254,Table14[#All],3,FALSE)</f>
        <v>3</v>
      </c>
      <c r="D254" s="22" t="s">
        <v>37</v>
      </c>
      <c r="E254" s="22"/>
      <c r="F254" s="22"/>
    </row>
    <row r="255" spans="1:6" x14ac:dyDescent="0.25">
      <c r="A255" s="28" t="str">
        <f>VLOOKUP(B255,Table14[#All],2,FALSE)</f>
        <v>Nampa</v>
      </c>
      <c r="B255" s="29">
        <v>131</v>
      </c>
      <c r="C255" s="30">
        <f>VLOOKUP(B255,Table14[#All],3,FALSE)</f>
        <v>3</v>
      </c>
      <c r="D255" s="22" t="s">
        <v>48</v>
      </c>
      <c r="E255" s="22"/>
      <c r="F255" s="22"/>
    </row>
    <row r="256" spans="1:6" x14ac:dyDescent="0.25">
      <c r="A256" s="28" t="str">
        <f>VLOOKUP(B256,Table14[#All],2,FALSE)</f>
        <v>Nampa</v>
      </c>
      <c r="B256" s="29">
        <v>131</v>
      </c>
      <c r="C256" s="30">
        <f>VLOOKUP(B256,Table14[#All],3,FALSE)</f>
        <v>3</v>
      </c>
      <c r="D256" s="31" t="s">
        <v>48</v>
      </c>
      <c r="E256" s="22"/>
      <c r="F256" s="22"/>
    </row>
    <row r="257" spans="1:6" x14ac:dyDescent="0.25">
      <c r="A257" s="28" t="str">
        <f>VLOOKUP(B257,Table14[#All],2,FALSE)</f>
        <v>Nampa</v>
      </c>
      <c r="B257" s="29">
        <v>131</v>
      </c>
      <c r="C257" s="30">
        <f>VLOOKUP(B257,Table14[#All],3,FALSE)</f>
        <v>3</v>
      </c>
      <c r="D257" s="31" t="s">
        <v>50</v>
      </c>
      <c r="E257" s="22"/>
      <c r="F257" s="22"/>
    </row>
    <row r="258" spans="1:6" x14ac:dyDescent="0.25">
      <c r="A258" s="28" t="str">
        <f>VLOOKUP(B258,Table14[#All],2,FALSE)</f>
        <v>Nampa</v>
      </c>
      <c r="B258" s="29">
        <v>131</v>
      </c>
      <c r="C258" s="30">
        <f>VLOOKUP(B258,Table14[#All],3,FALSE)</f>
        <v>3</v>
      </c>
      <c r="D258" s="22" t="s">
        <v>50</v>
      </c>
      <c r="E258" s="22"/>
      <c r="F258" s="22"/>
    </row>
    <row r="259" spans="1:6" x14ac:dyDescent="0.25">
      <c r="A259" s="28" t="str">
        <f>VLOOKUP(B259,Table14[#All],2,FALSE)</f>
        <v>Nampa</v>
      </c>
      <c r="B259" s="29">
        <v>131</v>
      </c>
      <c r="C259" s="30">
        <f>VLOOKUP(B259,Table14[#All],3,FALSE)</f>
        <v>3</v>
      </c>
      <c r="D259" s="22" t="s">
        <v>64</v>
      </c>
      <c r="E259" s="22"/>
      <c r="F259" s="22"/>
    </row>
    <row r="260" spans="1:6" x14ac:dyDescent="0.25">
      <c r="A260" s="28" t="str">
        <f>VLOOKUP(B260,Table14[#All],2,FALSE)</f>
        <v>Nampa</v>
      </c>
      <c r="B260" s="29">
        <v>131</v>
      </c>
      <c r="C260" s="30">
        <f>VLOOKUP(B260,Table14[#All],3,FALSE)</f>
        <v>3</v>
      </c>
      <c r="D260" s="22" t="s">
        <v>68</v>
      </c>
      <c r="E260" s="22"/>
      <c r="F260" s="22"/>
    </row>
    <row r="261" spans="1:6" x14ac:dyDescent="0.25">
      <c r="A261" s="28" t="str">
        <f>VLOOKUP(B261,Table14[#All],2,FALSE)</f>
        <v>New Plymouth</v>
      </c>
      <c r="B261" s="29">
        <v>372</v>
      </c>
      <c r="C261" s="30">
        <f>VLOOKUP(B261,Table14[#All],3,FALSE)</f>
        <v>3</v>
      </c>
      <c r="D261" s="31" t="s">
        <v>48</v>
      </c>
      <c r="E261" s="22" t="s">
        <v>58</v>
      </c>
      <c r="F261" s="22"/>
    </row>
    <row r="262" spans="1:6" x14ac:dyDescent="0.25">
      <c r="A262" s="28" t="str">
        <f>VLOOKUP(B262,Table14[#All],2,FALSE)</f>
        <v>North Gem</v>
      </c>
      <c r="B262" s="29">
        <v>149</v>
      </c>
      <c r="C262" s="30">
        <f>VLOOKUP(B262,Table14[#All],3,FALSE)</f>
        <v>5</v>
      </c>
      <c r="D262" s="22" t="s">
        <v>37</v>
      </c>
      <c r="E262" s="22"/>
      <c r="F262" s="22"/>
    </row>
    <row r="263" spans="1:6" x14ac:dyDescent="0.25">
      <c r="A263" s="54" t="str">
        <f>VLOOKUP(B263,Table14[#All],2,FALSE)</f>
        <v>North Idaho STEM Charter Academy</v>
      </c>
      <c r="B263" s="29">
        <v>480</v>
      </c>
      <c r="C263" s="55">
        <f>VLOOKUP(B263,Table14[#All],3,FALSE)</f>
        <v>1</v>
      </c>
      <c r="D263" s="56" t="s">
        <v>33</v>
      </c>
      <c r="E263" s="56"/>
      <c r="F263" s="56"/>
    </row>
    <row r="264" spans="1:6" x14ac:dyDescent="0.25">
      <c r="A264" s="54" t="str">
        <f>VLOOKUP(B264,Table14[#All],2,FALSE)</f>
        <v>North Idaho STEM Charter Academy</v>
      </c>
      <c r="B264" s="29">
        <v>480</v>
      </c>
      <c r="C264" s="55">
        <f>VLOOKUP(B264,Table14[#All],3,FALSE)</f>
        <v>1</v>
      </c>
      <c r="D264" s="56" t="s">
        <v>64</v>
      </c>
      <c r="E264" s="56" t="s">
        <v>41</v>
      </c>
      <c r="F264" s="56"/>
    </row>
    <row r="265" spans="1:6" x14ac:dyDescent="0.25">
      <c r="A265" s="54" t="str">
        <f>VLOOKUP(B265,Table14[#All],2,FALSE)</f>
        <v>North Star Charter School</v>
      </c>
      <c r="B265" s="29">
        <v>493</v>
      </c>
      <c r="C265" s="55">
        <f>VLOOKUP(B265,Table14[#All],3,FALSE)</f>
        <v>3</v>
      </c>
      <c r="D265" s="56" t="s">
        <v>33</v>
      </c>
      <c r="E265" s="56"/>
      <c r="F265" s="56"/>
    </row>
    <row r="266" spans="1:6" x14ac:dyDescent="0.25">
      <c r="A266" s="54" t="str">
        <f>VLOOKUP(B266,Table14[#All],2,FALSE)</f>
        <v>North Star Charter School</v>
      </c>
      <c r="B266" s="29">
        <v>493</v>
      </c>
      <c r="C266" s="55">
        <f>VLOOKUP(B266,Table14[#All],3,FALSE)</f>
        <v>3</v>
      </c>
      <c r="D266" s="56" t="s">
        <v>50</v>
      </c>
      <c r="E266" s="56"/>
      <c r="F266" s="56"/>
    </row>
    <row r="267" spans="1:6" x14ac:dyDescent="0.25">
      <c r="A267" s="28" t="str">
        <f>VLOOKUP(B267,Table14[#All],2,FALSE)</f>
        <v>Palouse Prairie Charter School</v>
      </c>
      <c r="B267" s="29">
        <v>472</v>
      </c>
      <c r="C267" s="30">
        <f>VLOOKUP(B267,Table14[#All],3,FALSE)</f>
        <v>2</v>
      </c>
      <c r="D267" s="22" t="s">
        <v>33</v>
      </c>
      <c r="E267" s="22"/>
      <c r="F267" s="22"/>
    </row>
    <row r="268" spans="1:6" x14ac:dyDescent="0.25">
      <c r="A268" s="28" t="str">
        <f>VLOOKUP(B268,Table14[#All],2,FALSE)</f>
        <v>Payette</v>
      </c>
      <c r="B268" s="29">
        <v>371</v>
      </c>
      <c r="C268" s="30">
        <f>VLOOKUP(B268,Table14[#All],3,FALSE)</f>
        <v>3</v>
      </c>
      <c r="D268" s="22" t="s">
        <v>48</v>
      </c>
      <c r="E268" s="22"/>
      <c r="F268" s="22"/>
    </row>
    <row r="269" spans="1:6" x14ac:dyDescent="0.25">
      <c r="A269" s="28" t="str">
        <f>VLOOKUP(B269,Table14[#All],2,FALSE)</f>
        <v>Pocatello</v>
      </c>
      <c r="B269" s="29">
        <v>25</v>
      </c>
      <c r="C269" s="30">
        <f>VLOOKUP(B269,Table14[#All],3,FALSE)</f>
        <v>5</v>
      </c>
      <c r="D269" s="22" t="s">
        <v>33</v>
      </c>
      <c r="E269" s="22" t="s">
        <v>50</v>
      </c>
      <c r="F269" s="22"/>
    </row>
    <row r="270" spans="1:6" x14ac:dyDescent="0.25">
      <c r="A270" s="28" t="str">
        <f>VLOOKUP(B270,Table14[#All],2,FALSE)</f>
        <v>Pocatello</v>
      </c>
      <c r="B270" s="29">
        <v>25</v>
      </c>
      <c r="C270" s="30">
        <f>VLOOKUP(B270,Table14[#All],3,FALSE)</f>
        <v>5</v>
      </c>
      <c r="D270" s="22" t="s">
        <v>33</v>
      </c>
      <c r="E270" s="22" t="s">
        <v>50</v>
      </c>
      <c r="F270" s="22"/>
    </row>
    <row r="271" spans="1:6" x14ac:dyDescent="0.25">
      <c r="A271" s="28" t="str">
        <f>VLOOKUP(B271,Table14[#All],2,FALSE)</f>
        <v>Pocatello</v>
      </c>
      <c r="B271" s="29">
        <v>25</v>
      </c>
      <c r="C271" s="30">
        <f>VLOOKUP(B271,Table14[#All],3,FALSE)</f>
        <v>5</v>
      </c>
      <c r="D271" s="22" t="s">
        <v>33</v>
      </c>
      <c r="E271" s="22"/>
      <c r="F271" s="22"/>
    </row>
    <row r="272" spans="1:6" x14ac:dyDescent="0.25">
      <c r="A272" s="28" t="str">
        <f>VLOOKUP(B272,Table14[#All],2,FALSE)</f>
        <v>Pocatello</v>
      </c>
      <c r="B272" s="29">
        <v>25</v>
      </c>
      <c r="C272" s="30">
        <f>VLOOKUP(B272,Table14[#All],3,FALSE)</f>
        <v>5</v>
      </c>
      <c r="D272" s="22" t="s">
        <v>33</v>
      </c>
      <c r="E272" s="22"/>
      <c r="F272" s="22"/>
    </row>
    <row r="273" spans="1:6" x14ac:dyDescent="0.25">
      <c r="A273" s="28" t="str">
        <f>VLOOKUP(B273,Table14[#All],2,FALSE)</f>
        <v>Pocatello</v>
      </c>
      <c r="B273" s="29">
        <v>25</v>
      </c>
      <c r="C273" s="30">
        <f>VLOOKUP(B273,Table14[#All],3,FALSE)</f>
        <v>5</v>
      </c>
      <c r="D273" s="22" t="s">
        <v>33</v>
      </c>
      <c r="E273" s="22"/>
      <c r="F273" s="22"/>
    </row>
    <row r="274" spans="1:6" x14ac:dyDescent="0.25">
      <c r="A274" s="28" t="str">
        <f>VLOOKUP(B274,Table14[#All],2,FALSE)</f>
        <v>Pocatello</v>
      </c>
      <c r="B274" s="29">
        <v>25</v>
      </c>
      <c r="C274" s="30">
        <f>VLOOKUP(B274,Table14[#All],3,FALSE)</f>
        <v>5</v>
      </c>
      <c r="D274" s="31" t="s">
        <v>37</v>
      </c>
      <c r="E274" s="22"/>
      <c r="F274" s="22"/>
    </row>
    <row r="275" spans="1:6" x14ac:dyDescent="0.25">
      <c r="A275" s="28" t="str">
        <f>VLOOKUP(B275,Table14[#All],2,FALSE)</f>
        <v>Pocatello</v>
      </c>
      <c r="B275" s="29">
        <v>25</v>
      </c>
      <c r="C275" s="30">
        <f>VLOOKUP(B275,Table14[#All],3,FALSE)</f>
        <v>5</v>
      </c>
      <c r="D275" s="31" t="s">
        <v>37</v>
      </c>
      <c r="E275" s="22"/>
      <c r="F275" s="22"/>
    </row>
    <row r="276" spans="1:6" x14ac:dyDescent="0.25">
      <c r="A276" s="28" t="str">
        <f>VLOOKUP(B276,Table14[#All],2,FALSE)</f>
        <v>Pocatello</v>
      </c>
      <c r="B276" s="29">
        <v>25</v>
      </c>
      <c r="C276" s="30">
        <f>VLOOKUP(B276,Table14[#All],3,FALSE)</f>
        <v>5</v>
      </c>
      <c r="D276" s="31" t="s">
        <v>48</v>
      </c>
      <c r="E276" s="22" t="s">
        <v>58</v>
      </c>
      <c r="F276" s="22"/>
    </row>
    <row r="277" spans="1:6" x14ac:dyDescent="0.25">
      <c r="A277" s="28" t="str">
        <f>VLOOKUP(B277,Table14[#All],2,FALSE)</f>
        <v>Pocatello</v>
      </c>
      <c r="B277" s="29">
        <v>25</v>
      </c>
      <c r="C277" s="30">
        <f>VLOOKUP(B277,Table14[#All],3,FALSE)</f>
        <v>5</v>
      </c>
      <c r="D277" s="22" t="s">
        <v>48</v>
      </c>
      <c r="E277" s="22"/>
      <c r="F277" s="22"/>
    </row>
    <row r="278" spans="1:6" x14ac:dyDescent="0.25">
      <c r="A278" s="28" t="str">
        <f>VLOOKUP(B278,Table14[#All],2,FALSE)</f>
        <v>Pocatello</v>
      </c>
      <c r="B278" s="29">
        <v>25</v>
      </c>
      <c r="C278" s="30">
        <f>VLOOKUP(B278,Table14[#All],3,FALSE)</f>
        <v>5</v>
      </c>
      <c r="D278" s="31" t="s">
        <v>48</v>
      </c>
      <c r="E278" s="22"/>
      <c r="F278" s="22"/>
    </row>
    <row r="279" spans="1:6" x14ac:dyDescent="0.25">
      <c r="A279" s="28" t="str">
        <f>VLOOKUP(B279,Table14[#All],2,FALSE)</f>
        <v>Pocatello</v>
      </c>
      <c r="B279" s="29">
        <v>25</v>
      </c>
      <c r="C279" s="30">
        <f>VLOOKUP(B279,Table14[#All],3,FALSE)</f>
        <v>5</v>
      </c>
      <c r="D279" s="22" t="s">
        <v>48</v>
      </c>
      <c r="E279" s="22"/>
      <c r="F279" s="22"/>
    </row>
    <row r="280" spans="1:6" x14ac:dyDescent="0.25">
      <c r="A280" s="28" t="str">
        <f>VLOOKUP(B280,Table14[#All],2,FALSE)</f>
        <v>Pocatello</v>
      </c>
      <c r="B280" s="29">
        <v>25</v>
      </c>
      <c r="C280" s="30">
        <f>VLOOKUP(B280,Table14[#All],3,FALSE)</f>
        <v>5</v>
      </c>
      <c r="D280" s="22" t="s">
        <v>48</v>
      </c>
      <c r="E280" s="22"/>
      <c r="F280" s="22"/>
    </row>
    <row r="281" spans="1:6" x14ac:dyDescent="0.25">
      <c r="A281" s="28" t="str">
        <f>VLOOKUP(B281,Table14[#All],2,FALSE)</f>
        <v>Pocatello</v>
      </c>
      <c r="B281" s="29">
        <v>25</v>
      </c>
      <c r="C281" s="30">
        <f>VLOOKUP(B281,Table14[#All],3,FALSE)</f>
        <v>5</v>
      </c>
      <c r="D281" s="22" t="s">
        <v>48</v>
      </c>
      <c r="E281" s="22"/>
      <c r="F281" s="22"/>
    </row>
    <row r="282" spans="1:6" x14ac:dyDescent="0.25">
      <c r="A282" s="28" t="str">
        <f>VLOOKUP(B282,Table14[#All],2,FALSE)</f>
        <v>Pocatello</v>
      </c>
      <c r="B282" s="29">
        <v>25</v>
      </c>
      <c r="C282" s="30">
        <f>VLOOKUP(B282,Table14[#All],3,FALSE)</f>
        <v>5</v>
      </c>
      <c r="D282" s="22" t="s">
        <v>58</v>
      </c>
      <c r="E282" s="22"/>
      <c r="F282" s="22"/>
    </row>
    <row r="283" spans="1:6" x14ac:dyDescent="0.25">
      <c r="A283" s="28" t="str">
        <f>VLOOKUP(B283,Table14[#All],2,FALSE)</f>
        <v>Pocatello</v>
      </c>
      <c r="B283" s="29">
        <v>25</v>
      </c>
      <c r="C283" s="30">
        <f>VLOOKUP(B283,Table14[#All],3,FALSE)</f>
        <v>5</v>
      </c>
      <c r="D283" s="31" t="s">
        <v>64</v>
      </c>
      <c r="E283" s="22" t="s">
        <v>73</v>
      </c>
      <c r="F283" s="22"/>
    </row>
    <row r="284" spans="1:6" x14ac:dyDescent="0.25">
      <c r="A284" s="28" t="str">
        <f>VLOOKUP(B284,Table14[#All],2,FALSE)</f>
        <v>Pocatello</v>
      </c>
      <c r="B284" s="29">
        <v>25</v>
      </c>
      <c r="C284" s="30">
        <f>VLOOKUP(B284,Table14[#All],3,FALSE)</f>
        <v>5</v>
      </c>
      <c r="D284" s="22" t="s">
        <v>64</v>
      </c>
      <c r="E284" s="22"/>
      <c r="F284" s="22"/>
    </row>
    <row r="285" spans="1:6" x14ac:dyDescent="0.25">
      <c r="A285" s="54" t="str">
        <f>VLOOKUP(B285,Table14[#All],2,FALSE)</f>
        <v>Pocatello Community Charter School</v>
      </c>
      <c r="B285" s="29">
        <v>494</v>
      </c>
      <c r="C285" s="55">
        <f>VLOOKUP(B285,Table14[#All],3,FALSE)</f>
        <v>5</v>
      </c>
      <c r="D285" s="56" t="s">
        <v>33</v>
      </c>
      <c r="E285" s="56"/>
      <c r="F285" s="56"/>
    </row>
    <row r="286" spans="1:6" x14ac:dyDescent="0.25">
      <c r="A286" s="54" t="str">
        <f>VLOOKUP(B286,Table14[#All],2,FALSE)</f>
        <v>Pocatello Community Charter School</v>
      </c>
      <c r="B286" s="29">
        <v>494</v>
      </c>
      <c r="C286" s="55">
        <f>VLOOKUP(B286,Table14[#All],3,FALSE)</f>
        <v>5</v>
      </c>
      <c r="D286" s="56" t="s">
        <v>64</v>
      </c>
      <c r="E286" s="56" t="s">
        <v>37</v>
      </c>
      <c r="F286" s="56"/>
    </row>
    <row r="287" spans="1:6" x14ac:dyDescent="0.25">
      <c r="A287" s="28" t="str">
        <f>VLOOKUP(B287,Table14[#All],2,FALSE)</f>
        <v>Preston</v>
      </c>
      <c r="B287" s="29">
        <v>201</v>
      </c>
      <c r="C287" s="30">
        <f>VLOOKUP(B287,Table14[#All],3,FALSE)</f>
        <v>5</v>
      </c>
      <c r="D287" s="22" t="s">
        <v>37</v>
      </c>
      <c r="E287" s="22"/>
      <c r="F287" s="22"/>
    </row>
    <row r="288" spans="1:6" x14ac:dyDescent="0.25">
      <c r="A288" s="28" t="str">
        <f>VLOOKUP(B288,Table14[#All],2,FALSE)</f>
        <v>Preston</v>
      </c>
      <c r="B288" s="29">
        <v>201</v>
      </c>
      <c r="C288" s="30">
        <f>VLOOKUP(B288,Table14[#All],3,FALSE)</f>
        <v>5</v>
      </c>
      <c r="D288" s="31" t="s">
        <v>64</v>
      </c>
      <c r="E288" s="22"/>
      <c r="F288" s="22"/>
    </row>
    <row r="289" spans="1:6" x14ac:dyDescent="0.25">
      <c r="A289" s="28" t="str">
        <f>VLOOKUP(B289,Table14[#All],2,FALSE)</f>
        <v>Preston</v>
      </c>
      <c r="B289" s="29">
        <v>201</v>
      </c>
      <c r="C289" s="30">
        <f>VLOOKUP(B289,Table14[#All],3,FALSE)</f>
        <v>5</v>
      </c>
      <c r="D289" s="22" t="s">
        <v>68</v>
      </c>
      <c r="E289" s="22" t="s">
        <v>37</v>
      </c>
      <c r="F289" s="22"/>
    </row>
    <row r="290" spans="1:6" x14ac:dyDescent="0.25">
      <c r="A290" s="28" t="str">
        <f>VLOOKUP(B290,Table14[#All],2,FALSE)</f>
        <v>Ririe</v>
      </c>
      <c r="B290" s="29">
        <v>252</v>
      </c>
      <c r="C290" s="30">
        <f>VLOOKUP(B290,Table14[#All],3,FALSE)</f>
        <v>6</v>
      </c>
      <c r="D290" s="22" t="s">
        <v>48</v>
      </c>
      <c r="E290" s="22"/>
      <c r="F290" s="22"/>
    </row>
    <row r="291" spans="1:6" x14ac:dyDescent="0.25">
      <c r="A291" s="28" t="str">
        <f>VLOOKUP(B291,Table14[#All],2,FALSE)</f>
        <v>Rockland</v>
      </c>
      <c r="B291" s="29">
        <v>382</v>
      </c>
      <c r="C291" s="30">
        <f>VLOOKUP(B291,Table14[#All],3,FALSE)</f>
        <v>5</v>
      </c>
      <c r="D291" s="31" t="s">
        <v>33</v>
      </c>
      <c r="E291" s="22"/>
      <c r="F291" s="22"/>
    </row>
    <row r="292" spans="1:6" x14ac:dyDescent="0.25">
      <c r="A292" s="28" t="str">
        <f>VLOOKUP(B292,Table14[#All],2,FALSE)</f>
        <v>Rolling Hills Charter School</v>
      </c>
      <c r="B292" s="29">
        <v>454</v>
      </c>
      <c r="C292" s="30">
        <f>VLOOKUP(B292,Table14[#All],3,FALSE)</f>
        <v>3</v>
      </c>
      <c r="D292" s="31" t="s">
        <v>33</v>
      </c>
      <c r="E292" s="22"/>
      <c r="F292" s="22"/>
    </row>
    <row r="293" spans="1:6" x14ac:dyDescent="0.25">
      <c r="A293" s="28" t="str">
        <f>VLOOKUP(B293,Table14[#All],2,FALSE)</f>
        <v>Sage International School of Boise</v>
      </c>
      <c r="B293" s="29">
        <v>475</v>
      </c>
      <c r="C293" s="30">
        <f>VLOOKUP(B293,Table14[#All],3,FALSE)</f>
        <v>3</v>
      </c>
      <c r="D293" s="31" t="s">
        <v>64</v>
      </c>
      <c r="E293" s="22"/>
      <c r="F293" s="22"/>
    </row>
    <row r="294" spans="1:6" x14ac:dyDescent="0.25">
      <c r="A294" s="28" t="str">
        <f>VLOOKUP(B294,Table14[#All],2,FALSE)</f>
        <v>Salmon</v>
      </c>
      <c r="B294" s="29">
        <v>291</v>
      </c>
      <c r="C294" s="30">
        <f>VLOOKUP(B294,Table14[#All],3,FALSE)</f>
        <v>6</v>
      </c>
      <c r="D294" s="22" t="s">
        <v>64</v>
      </c>
      <c r="E294" s="22"/>
      <c r="F294" s="22"/>
    </row>
    <row r="295" spans="1:6" x14ac:dyDescent="0.25">
      <c r="A295" s="54" t="str">
        <f>VLOOKUP(B295,Table14[#All],2,FALSE)</f>
        <v>Sandpoint Charter School, Inc.</v>
      </c>
      <c r="B295" s="29">
        <v>487</v>
      </c>
      <c r="C295" s="55">
        <f>VLOOKUP(B295,Table14[#All],3,FALSE)</f>
        <v>1</v>
      </c>
      <c r="D295" s="56" t="s">
        <v>37</v>
      </c>
      <c r="E295" s="56"/>
      <c r="F295" s="56"/>
    </row>
    <row r="296" spans="1:6" x14ac:dyDescent="0.25">
      <c r="A296" s="54" t="str">
        <f>VLOOKUP(B296,Table14[#All],2,FALSE)</f>
        <v>Sandpoint Charter School, Inc.</v>
      </c>
      <c r="B296" s="29">
        <v>487</v>
      </c>
      <c r="C296" s="55">
        <f>VLOOKUP(B296,Table14[#All],3,FALSE)</f>
        <v>1</v>
      </c>
      <c r="D296" s="56" t="s">
        <v>48</v>
      </c>
      <c r="E296" s="56"/>
      <c r="F296" s="56"/>
    </row>
    <row r="297" spans="1:6" x14ac:dyDescent="0.25">
      <c r="A297" s="54" t="str">
        <f>VLOOKUP(B297,Table14[#All],2,FALSE)</f>
        <v>Sandpoint Charter School, Inc.</v>
      </c>
      <c r="B297" s="29">
        <v>487</v>
      </c>
      <c r="C297" s="55">
        <f>VLOOKUP(B297,Table14[#All],3,FALSE)</f>
        <v>1</v>
      </c>
      <c r="D297" s="56" t="s">
        <v>58</v>
      </c>
      <c r="E297" s="56"/>
      <c r="F297" s="56"/>
    </row>
    <row r="298" spans="1:6" x14ac:dyDescent="0.25">
      <c r="A298" s="54" t="str">
        <f>VLOOKUP(B298,Table14[#All],2,FALSE)</f>
        <v>Sandpoint Charter School, Inc.</v>
      </c>
      <c r="B298" s="29">
        <v>487</v>
      </c>
      <c r="C298" s="55">
        <f>VLOOKUP(B298,Table14[#All],3,FALSE)</f>
        <v>1</v>
      </c>
      <c r="D298" s="56" t="s">
        <v>68</v>
      </c>
      <c r="E298" s="56" t="s">
        <v>37</v>
      </c>
      <c r="F298" s="56"/>
    </row>
    <row r="299" spans="1:6" x14ac:dyDescent="0.25">
      <c r="A299" s="28" t="str">
        <f>VLOOKUP(B299,Table14[#All],2,FALSE)</f>
        <v>Shelley</v>
      </c>
      <c r="B299" s="29">
        <v>60</v>
      </c>
      <c r="C299" s="30">
        <f>VLOOKUP(B299,Table14[#All],3,FALSE)</f>
        <v>6</v>
      </c>
      <c r="D299" s="22" t="s">
        <v>58</v>
      </c>
      <c r="E299" s="22"/>
      <c r="F299" s="22"/>
    </row>
    <row r="300" spans="1:6" x14ac:dyDescent="0.25">
      <c r="A300" s="28" t="str">
        <f>VLOOKUP(B300,Table14[#All],2,FALSE)</f>
        <v>Shoshone</v>
      </c>
      <c r="B300" s="29">
        <v>312</v>
      </c>
      <c r="C300" s="30">
        <f>VLOOKUP(B300,Table14[#All],3,FALSE)</f>
        <v>4</v>
      </c>
      <c r="D300" s="22" t="s">
        <v>33</v>
      </c>
      <c r="E300" s="22"/>
      <c r="F300" s="22"/>
    </row>
    <row r="301" spans="1:6" x14ac:dyDescent="0.25">
      <c r="A301" s="28" t="str">
        <f>VLOOKUP(B301,Table14[#All],2,FALSE)</f>
        <v>Shoshone</v>
      </c>
      <c r="B301" s="29">
        <v>312</v>
      </c>
      <c r="C301" s="30">
        <f>VLOOKUP(B301,Table14[#All],3,FALSE)</f>
        <v>4</v>
      </c>
      <c r="D301" s="22" t="s">
        <v>33</v>
      </c>
      <c r="E301" s="22"/>
      <c r="F301" s="22"/>
    </row>
    <row r="302" spans="1:6" x14ac:dyDescent="0.25">
      <c r="A302" s="28" t="str">
        <f>VLOOKUP(B302,Table14[#All],2,FALSE)</f>
        <v>Snake River</v>
      </c>
      <c r="B302" s="29">
        <v>52</v>
      </c>
      <c r="C302" s="30">
        <f>VLOOKUP(B302,Table14[#All],3,FALSE)</f>
        <v>5</v>
      </c>
      <c r="D302" s="22" t="s">
        <v>33</v>
      </c>
      <c r="E302" s="22" t="s">
        <v>50</v>
      </c>
      <c r="F302" s="22" t="s">
        <v>58</v>
      </c>
    </row>
    <row r="303" spans="1:6" x14ac:dyDescent="0.25">
      <c r="A303" s="28" t="str">
        <f>VLOOKUP(B303,Table14[#All],2,FALSE)</f>
        <v>Snake River</v>
      </c>
      <c r="B303" s="29">
        <v>52</v>
      </c>
      <c r="C303" s="30">
        <f>VLOOKUP(B303,Table14[#All],3,FALSE)</f>
        <v>5</v>
      </c>
      <c r="D303" s="22" t="s">
        <v>33</v>
      </c>
      <c r="E303" s="22" t="s">
        <v>50</v>
      </c>
      <c r="F303" s="22"/>
    </row>
    <row r="304" spans="1:6" x14ac:dyDescent="0.25">
      <c r="A304" s="28" t="str">
        <f>VLOOKUP(B304,Table14[#All],2,FALSE)</f>
        <v>Snake River</v>
      </c>
      <c r="B304" s="29">
        <v>52</v>
      </c>
      <c r="C304" s="30">
        <f>VLOOKUP(B304,Table14[#All],3,FALSE)</f>
        <v>5</v>
      </c>
      <c r="D304" s="31" t="s">
        <v>33</v>
      </c>
      <c r="E304" s="22"/>
      <c r="F304" s="22"/>
    </row>
    <row r="305" spans="1:6" x14ac:dyDescent="0.25">
      <c r="A305" s="28" t="str">
        <f>VLOOKUP(B305,Table14[#All],2,FALSE)</f>
        <v>Snake River</v>
      </c>
      <c r="B305" s="29">
        <v>52</v>
      </c>
      <c r="C305" s="30">
        <f>VLOOKUP(B305,Table14[#All],3,FALSE)</f>
        <v>5</v>
      </c>
      <c r="D305" s="22" t="s">
        <v>48</v>
      </c>
      <c r="E305" s="22"/>
      <c r="F305" s="22"/>
    </row>
    <row r="306" spans="1:6" x14ac:dyDescent="0.25">
      <c r="A306" s="28" t="str">
        <f>VLOOKUP(B306,Table14[#All],2,FALSE)</f>
        <v>Soda Springs</v>
      </c>
      <c r="B306" s="29">
        <v>150</v>
      </c>
      <c r="C306" s="30">
        <f>VLOOKUP(B306,Table14[#All],3,FALSE)</f>
        <v>5</v>
      </c>
      <c r="D306" s="22" t="s">
        <v>33</v>
      </c>
      <c r="E306" s="22" t="s">
        <v>48</v>
      </c>
      <c r="F306" s="22"/>
    </row>
    <row r="307" spans="1:6" x14ac:dyDescent="0.25">
      <c r="A307" s="28" t="str">
        <f>VLOOKUP(B307,Table14[#All],2,FALSE)</f>
        <v>St. Maries</v>
      </c>
      <c r="B307" s="29">
        <v>41</v>
      </c>
      <c r="C307" s="30">
        <f>VLOOKUP(B307,Table14[#All],3,FALSE)</f>
        <v>1</v>
      </c>
      <c r="D307" s="22" t="s">
        <v>33</v>
      </c>
      <c r="E307" s="22" t="s">
        <v>50</v>
      </c>
      <c r="F307" s="22"/>
    </row>
    <row r="308" spans="1:6" x14ac:dyDescent="0.25">
      <c r="A308" s="28" t="str">
        <f>VLOOKUP(B308,Table14[#All],2,FALSE)</f>
        <v>St. Maries</v>
      </c>
      <c r="B308" s="29">
        <v>41</v>
      </c>
      <c r="C308" s="30">
        <f>VLOOKUP(B308,Table14[#All],3,FALSE)</f>
        <v>1</v>
      </c>
      <c r="D308" s="22" t="s">
        <v>33</v>
      </c>
      <c r="E308" s="22" t="s">
        <v>50</v>
      </c>
      <c r="F308" s="22"/>
    </row>
    <row r="309" spans="1:6" x14ac:dyDescent="0.25">
      <c r="A309" s="28" t="str">
        <f>VLOOKUP(B309,Table14[#All],2,FALSE)</f>
        <v>Sugar-Salem</v>
      </c>
      <c r="B309" s="29">
        <v>322</v>
      </c>
      <c r="C309" s="30">
        <f>VLOOKUP(B309,Table14[#All],3,FALSE)</f>
        <v>6</v>
      </c>
      <c r="D309" s="22" t="s">
        <v>33</v>
      </c>
      <c r="E309" s="22"/>
      <c r="F309" s="22"/>
    </row>
    <row r="310" spans="1:6" x14ac:dyDescent="0.25">
      <c r="A310" s="28" t="str">
        <f>VLOOKUP(B310,Table14[#All],2,FALSE)</f>
        <v>Sugar-Salem</v>
      </c>
      <c r="B310" s="29">
        <v>322</v>
      </c>
      <c r="C310" s="30">
        <f>VLOOKUP(B310,Table14[#All],3,FALSE)</f>
        <v>6</v>
      </c>
      <c r="D310" s="31" t="s">
        <v>48</v>
      </c>
      <c r="E310" s="22"/>
      <c r="F310" s="22"/>
    </row>
    <row r="311" spans="1:6" x14ac:dyDescent="0.25">
      <c r="A311" s="28" t="str">
        <f>VLOOKUP(B311,Table14[#All],2,FALSE)</f>
        <v>Sugar-Salem</v>
      </c>
      <c r="B311" s="29">
        <v>322</v>
      </c>
      <c r="C311" s="30">
        <f>VLOOKUP(B311,Table14[#All],3,FALSE)</f>
        <v>6</v>
      </c>
      <c r="D311" s="31" t="s">
        <v>68</v>
      </c>
      <c r="E311" s="22"/>
      <c r="F311" s="22"/>
    </row>
    <row r="312" spans="1:6" x14ac:dyDescent="0.25">
      <c r="A312" s="54" t="str">
        <f>VLOOKUP(B312,Table14[#All],2,FALSE)</f>
        <v>Syringa Mountain School</v>
      </c>
      <c r="B312" s="29">
        <v>488</v>
      </c>
      <c r="C312" s="55">
        <f>VLOOKUP(B312,Table14[#All],3,FALSE)</f>
        <v>4</v>
      </c>
      <c r="D312" s="56" t="s">
        <v>33</v>
      </c>
      <c r="E312" s="56" t="s">
        <v>50</v>
      </c>
      <c r="F312" s="56"/>
    </row>
    <row r="313" spans="1:6" x14ac:dyDescent="0.25">
      <c r="A313" s="54" t="str">
        <f>VLOOKUP(B313,Table14[#All],2,FALSE)</f>
        <v>Syringa Mountain School</v>
      </c>
      <c r="B313" s="29">
        <v>488</v>
      </c>
      <c r="C313" s="55">
        <f>VLOOKUP(B313,Table14[#All],3,FALSE)</f>
        <v>4</v>
      </c>
      <c r="D313" s="56" t="s">
        <v>33</v>
      </c>
      <c r="E313" s="56"/>
      <c r="F313" s="56"/>
    </row>
    <row r="314" spans="1:6" x14ac:dyDescent="0.25">
      <c r="A314" s="54" t="str">
        <f>VLOOKUP(B314,Table14[#All],2,FALSE)</f>
        <v>Syringa Mountain School</v>
      </c>
      <c r="B314" s="29">
        <v>488</v>
      </c>
      <c r="C314" s="55">
        <f>VLOOKUP(B314,Table14[#All],3,FALSE)</f>
        <v>4</v>
      </c>
      <c r="D314" s="56" t="s">
        <v>33</v>
      </c>
      <c r="E314" s="56"/>
      <c r="F314" s="56"/>
    </row>
    <row r="315" spans="1:6" x14ac:dyDescent="0.25">
      <c r="A315" s="28" t="str">
        <f>VLOOKUP(B315,Table14[#All],2,FALSE)</f>
        <v>Taylor's Crossing Public Charter School</v>
      </c>
      <c r="B315" s="29">
        <v>461</v>
      </c>
      <c r="C315" s="30">
        <f>VLOOKUP(B315,Table14[#All],3,FALSE)</f>
        <v>6</v>
      </c>
      <c r="D315" s="22" t="s">
        <v>33</v>
      </c>
      <c r="E315" s="22" t="s">
        <v>50</v>
      </c>
      <c r="F315" s="22"/>
    </row>
    <row r="316" spans="1:6" x14ac:dyDescent="0.25">
      <c r="A316" s="28" t="str">
        <f>VLOOKUP(B316,Table14[#All],2,FALSE)</f>
        <v>Taylor's Crossing Public Charter School</v>
      </c>
      <c r="B316" s="29">
        <v>461</v>
      </c>
      <c r="C316" s="30">
        <f>VLOOKUP(B316,Table14[#All],3,FALSE)</f>
        <v>6</v>
      </c>
      <c r="D316" s="22" t="s">
        <v>33</v>
      </c>
      <c r="E316" s="22"/>
      <c r="F316" s="22"/>
    </row>
    <row r="317" spans="1:6" x14ac:dyDescent="0.25">
      <c r="A317" s="28" t="str">
        <f>VLOOKUP(B317,Table14[#All],2,FALSE)</f>
        <v>Teton County</v>
      </c>
      <c r="B317" s="29">
        <v>401</v>
      </c>
      <c r="C317" s="30">
        <f>VLOOKUP(B317,Table14[#All],3,FALSE)</f>
        <v>6</v>
      </c>
      <c r="D317" s="31" t="s">
        <v>33</v>
      </c>
      <c r="E317" s="22" t="s">
        <v>50</v>
      </c>
      <c r="F317" s="22"/>
    </row>
    <row r="318" spans="1:6" x14ac:dyDescent="0.25">
      <c r="A318" s="28" t="str">
        <f>VLOOKUP(B318,Table14[#All],2,FALSE)</f>
        <v>Teton County</v>
      </c>
      <c r="B318" s="29">
        <v>401</v>
      </c>
      <c r="C318" s="30">
        <f>VLOOKUP(B318,Table14[#All],3,FALSE)</f>
        <v>6</v>
      </c>
      <c r="D318" s="22" t="s">
        <v>33</v>
      </c>
      <c r="E318" s="22" t="s">
        <v>50</v>
      </c>
      <c r="F318" s="22"/>
    </row>
    <row r="319" spans="1:6" x14ac:dyDescent="0.25">
      <c r="A319" s="28" t="str">
        <f>VLOOKUP(B319,Table14[#All],2,FALSE)</f>
        <v>Teton County</v>
      </c>
      <c r="B319" s="29">
        <v>401</v>
      </c>
      <c r="C319" s="30">
        <f>VLOOKUP(B319,Table14[#All],3,FALSE)</f>
        <v>6</v>
      </c>
      <c r="D319" s="22" t="s">
        <v>48</v>
      </c>
      <c r="E319" s="22"/>
      <c r="F319" s="22"/>
    </row>
    <row r="320" spans="1:6" x14ac:dyDescent="0.25">
      <c r="A320" s="28" t="str">
        <f>VLOOKUP(B320,Table14[#All],2,FALSE)</f>
        <v>The Village Charter School</v>
      </c>
      <c r="B320" s="29">
        <v>473</v>
      </c>
      <c r="C320" s="30">
        <f>VLOOKUP(B320,Table14[#All],3,FALSE)</f>
        <v>3</v>
      </c>
      <c r="D320" s="22" t="s">
        <v>33</v>
      </c>
      <c r="E320" s="22" t="s">
        <v>50</v>
      </c>
      <c r="F320" s="22"/>
    </row>
    <row r="321" spans="1:6" x14ac:dyDescent="0.25">
      <c r="A321" s="28" t="str">
        <f>VLOOKUP(B321,Table14[#All],2,FALSE)</f>
        <v>The Village Charter School</v>
      </c>
      <c r="B321" s="29">
        <v>473</v>
      </c>
      <c r="C321" s="30">
        <f>VLOOKUP(B321,Table14[#All],3,FALSE)</f>
        <v>3</v>
      </c>
      <c r="D321" s="22" t="s">
        <v>33</v>
      </c>
      <c r="E321" s="22"/>
      <c r="F321" s="22"/>
    </row>
    <row r="322" spans="1:6" x14ac:dyDescent="0.25">
      <c r="A322" s="28" t="str">
        <f>VLOOKUP(B322,Table14[#All],2,FALSE)</f>
        <v>The Village Charter School</v>
      </c>
      <c r="B322" s="29">
        <v>473</v>
      </c>
      <c r="C322" s="30">
        <f>VLOOKUP(B322,Table14[#All],3,FALSE)</f>
        <v>3</v>
      </c>
      <c r="D322" s="31" t="s">
        <v>33</v>
      </c>
      <c r="E322" s="22"/>
      <c r="F322" s="22"/>
    </row>
    <row r="323" spans="1:6" x14ac:dyDescent="0.25">
      <c r="A323" s="28" t="str">
        <f>VLOOKUP(B323,Table14[#All],2,FALSE)</f>
        <v>Twin Falls</v>
      </c>
      <c r="B323" s="29">
        <v>411</v>
      </c>
      <c r="C323" s="30">
        <f>VLOOKUP(B323,Table14[#All],3,FALSE)</f>
        <v>4</v>
      </c>
      <c r="D323" s="22" t="s">
        <v>33</v>
      </c>
      <c r="E323" s="22" t="s">
        <v>50</v>
      </c>
      <c r="F323" s="22"/>
    </row>
    <row r="324" spans="1:6" x14ac:dyDescent="0.25">
      <c r="A324" s="28" t="str">
        <f>VLOOKUP(B324,Table14[#All],2,FALSE)</f>
        <v>Twin Falls</v>
      </c>
      <c r="B324" s="29">
        <v>411</v>
      </c>
      <c r="C324" s="30">
        <f>VLOOKUP(B324,Table14[#All],3,FALSE)</f>
        <v>4</v>
      </c>
      <c r="D324" s="22" t="s">
        <v>33</v>
      </c>
      <c r="E324" s="22"/>
      <c r="F324" s="22"/>
    </row>
    <row r="325" spans="1:6" x14ac:dyDescent="0.25">
      <c r="A325" s="28" t="str">
        <f>VLOOKUP(B325,Table14[#All],2,FALSE)</f>
        <v>Twin Falls</v>
      </c>
      <c r="B325" s="29">
        <v>411</v>
      </c>
      <c r="C325" s="30">
        <f>VLOOKUP(B325,Table14[#All],3,FALSE)</f>
        <v>4</v>
      </c>
      <c r="D325" s="22" t="s">
        <v>37</v>
      </c>
      <c r="E325" s="22"/>
      <c r="F325" s="22"/>
    </row>
    <row r="326" spans="1:6" x14ac:dyDescent="0.25">
      <c r="A326" s="28" t="str">
        <f>VLOOKUP(B326,Table14[#All],2,FALSE)</f>
        <v>Twin Falls</v>
      </c>
      <c r="B326" s="29">
        <v>411</v>
      </c>
      <c r="C326" s="30">
        <f>VLOOKUP(B326,Table14[#All],3,FALSE)</f>
        <v>4</v>
      </c>
      <c r="D326" s="22" t="s">
        <v>37</v>
      </c>
      <c r="E326" s="22"/>
      <c r="F326" s="22"/>
    </row>
    <row r="327" spans="1:6" x14ac:dyDescent="0.25">
      <c r="A327" s="28" t="str">
        <f>VLOOKUP(B327,Table14[#All],2,FALSE)</f>
        <v>Twin Falls</v>
      </c>
      <c r="B327" s="29">
        <v>411</v>
      </c>
      <c r="C327" s="30">
        <f>VLOOKUP(B327,Table14[#All],3,FALSE)</f>
        <v>4</v>
      </c>
      <c r="D327" s="22" t="s">
        <v>48</v>
      </c>
      <c r="E327" s="22"/>
      <c r="F327" s="22"/>
    </row>
    <row r="328" spans="1:6" x14ac:dyDescent="0.25">
      <c r="A328" s="54" t="str">
        <f>VLOOKUP(B328,Table14[#All],2,FALSE)</f>
        <v>Upper Carmen Public Charter School</v>
      </c>
      <c r="B328" s="29">
        <v>486</v>
      </c>
      <c r="C328" s="55">
        <f>VLOOKUP(B328,Table14[#All],3,FALSE)</f>
        <v>6</v>
      </c>
      <c r="D328" s="56" t="s">
        <v>33</v>
      </c>
      <c r="E328" s="56" t="s">
        <v>50</v>
      </c>
      <c r="F328" s="56"/>
    </row>
    <row r="329" spans="1:6" x14ac:dyDescent="0.25">
      <c r="A329" s="54" t="str">
        <f>VLOOKUP(B329,Table14[#All],2,FALSE)</f>
        <v>Upper Carmen Public Charter School</v>
      </c>
      <c r="B329" s="29">
        <v>486</v>
      </c>
      <c r="C329" s="55">
        <f>VLOOKUP(B329,Table14[#All],3,FALSE)</f>
        <v>6</v>
      </c>
      <c r="D329" s="56" t="s">
        <v>50</v>
      </c>
      <c r="E329" s="56" t="s">
        <v>64</v>
      </c>
      <c r="F329" s="56" t="s">
        <v>41</v>
      </c>
    </row>
    <row r="330" spans="1:6" x14ac:dyDescent="0.25">
      <c r="A330" s="28" t="str">
        <f>VLOOKUP(B330,Table14[#All],2,FALSE)</f>
        <v>Vallivue</v>
      </c>
      <c r="B330" s="29">
        <v>139</v>
      </c>
      <c r="C330" s="30">
        <f>VLOOKUP(B330,Table14[#All],3,FALSE)</f>
        <v>3</v>
      </c>
      <c r="D330" s="31" t="s">
        <v>33</v>
      </c>
      <c r="E330" s="22" t="s">
        <v>50</v>
      </c>
      <c r="F330" s="22"/>
    </row>
    <row r="331" spans="1:6" x14ac:dyDescent="0.25">
      <c r="A331" s="28" t="str">
        <f>VLOOKUP(B331,Table14[#All],2,FALSE)</f>
        <v>Vallivue</v>
      </c>
      <c r="B331" s="29">
        <v>139</v>
      </c>
      <c r="C331" s="30">
        <f>VLOOKUP(B331,Table14[#All],3,FALSE)</f>
        <v>3</v>
      </c>
      <c r="D331" s="31" t="s">
        <v>33</v>
      </c>
      <c r="E331" s="22" t="s">
        <v>50</v>
      </c>
      <c r="F331" s="22"/>
    </row>
    <row r="332" spans="1:6" x14ac:dyDescent="0.25">
      <c r="A332" s="28" t="str">
        <f>VLOOKUP(B332,Table14[#All],2,FALSE)</f>
        <v>Vallivue</v>
      </c>
      <c r="B332" s="29">
        <v>139</v>
      </c>
      <c r="C332" s="30">
        <f>VLOOKUP(B332,Table14[#All],3,FALSE)</f>
        <v>3</v>
      </c>
      <c r="D332" s="22" t="s">
        <v>33</v>
      </c>
      <c r="E332" s="22" t="s">
        <v>50</v>
      </c>
      <c r="F332" s="22"/>
    </row>
    <row r="333" spans="1:6" x14ac:dyDescent="0.25">
      <c r="A333" s="28" t="str">
        <f>VLOOKUP(B333,Table14[#All],2,FALSE)</f>
        <v>Vallivue</v>
      </c>
      <c r="B333" s="29">
        <v>139</v>
      </c>
      <c r="C333" s="30">
        <f>VLOOKUP(B333,Table14[#All],3,FALSE)</f>
        <v>3</v>
      </c>
      <c r="D333" s="31" t="s">
        <v>33</v>
      </c>
      <c r="E333" s="22"/>
      <c r="F333" s="22"/>
    </row>
    <row r="334" spans="1:6" x14ac:dyDescent="0.25">
      <c r="A334" s="28" t="str">
        <f>VLOOKUP(B334,Table14[#All],2,FALSE)</f>
        <v>Vallivue</v>
      </c>
      <c r="B334" s="29">
        <v>139</v>
      </c>
      <c r="C334" s="30">
        <f>VLOOKUP(B334,Table14[#All],3,FALSE)</f>
        <v>3</v>
      </c>
      <c r="D334" s="31" t="s">
        <v>33</v>
      </c>
      <c r="E334" s="22"/>
      <c r="F334" s="22"/>
    </row>
    <row r="335" spans="1:6" x14ac:dyDescent="0.25">
      <c r="A335" s="28" t="str">
        <f>VLOOKUP(B335,Table14[#All],2,FALSE)</f>
        <v>Vallivue</v>
      </c>
      <c r="B335" s="29">
        <v>139</v>
      </c>
      <c r="C335" s="30">
        <f>VLOOKUP(B335,Table14[#All],3,FALSE)</f>
        <v>3</v>
      </c>
      <c r="D335" s="31" t="s">
        <v>48</v>
      </c>
      <c r="E335" s="22"/>
      <c r="F335" s="22"/>
    </row>
    <row r="336" spans="1:6" x14ac:dyDescent="0.25">
      <c r="A336" s="28" t="str">
        <f>VLOOKUP(B336,Table14[#All],2,FALSE)</f>
        <v>Vallivue</v>
      </c>
      <c r="B336" s="29">
        <v>139</v>
      </c>
      <c r="C336" s="30">
        <f>VLOOKUP(B336,Table14[#All],3,FALSE)</f>
        <v>3</v>
      </c>
      <c r="D336" s="31" t="s">
        <v>50</v>
      </c>
      <c r="E336" s="22"/>
      <c r="F336" s="22"/>
    </row>
    <row r="337" spans="1:6" x14ac:dyDescent="0.25">
      <c r="A337" s="28" t="str">
        <f>VLOOKUP(B337,Table14[#All],2,FALSE)</f>
        <v>Vallivue</v>
      </c>
      <c r="B337" s="29">
        <v>139</v>
      </c>
      <c r="C337" s="30">
        <f>VLOOKUP(B337,Table14[#All],3,FALSE)</f>
        <v>3</v>
      </c>
      <c r="D337" s="22" t="s">
        <v>64</v>
      </c>
      <c r="E337" s="22"/>
      <c r="F337" s="22"/>
    </row>
    <row r="338" spans="1:6" x14ac:dyDescent="0.25">
      <c r="A338" s="28" t="str">
        <f>VLOOKUP(B338,Table14[#All],2,FALSE)</f>
        <v>Vallivue</v>
      </c>
      <c r="B338" s="29">
        <v>139</v>
      </c>
      <c r="C338" s="30">
        <f>VLOOKUP(B338,Table14[#All],3,FALSE)</f>
        <v>3</v>
      </c>
      <c r="D338" s="22" t="s">
        <v>64</v>
      </c>
      <c r="E338" s="22"/>
      <c r="F338" s="22"/>
    </row>
    <row r="339" spans="1:6" x14ac:dyDescent="0.25">
      <c r="A339" s="28" t="str">
        <f>VLOOKUP(B339,Table14[#All],2,FALSE)</f>
        <v>Victory Charter School</v>
      </c>
      <c r="B339" s="29">
        <v>451</v>
      </c>
      <c r="C339" s="30">
        <f>VLOOKUP(B339,Table14[#All],3,FALSE)</f>
        <v>3</v>
      </c>
      <c r="D339" s="22" t="s">
        <v>33</v>
      </c>
      <c r="E339" s="22"/>
      <c r="F339" s="22"/>
    </row>
    <row r="340" spans="1:6" x14ac:dyDescent="0.25">
      <c r="A340" s="28" t="str">
        <f>VLOOKUP(B340,Table14[#All],2,FALSE)</f>
        <v>Vision Charter School</v>
      </c>
      <c r="B340" s="29">
        <v>463</v>
      </c>
      <c r="C340" s="30">
        <f>VLOOKUP(B340,Table14[#All],3,FALSE)</f>
        <v>3</v>
      </c>
      <c r="D340" s="22" t="s">
        <v>37</v>
      </c>
      <c r="E340" s="22"/>
      <c r="F340" s="22"/>
    </row>
    <row r="341" spans="1:6" x14ac:dyDescent="0.25">
      <c r="A341" s="28" t="str">
        <f>VLOOKUP(B341,Table14[#All],2,FALSE)</f>
        <v>Weiser</v>
      </c>
      <c r="B341" s="29">
        <v>431</v>
      </c>
      <c r="C341" s="30">
        <f>VLOOKUP(B341,Table14[#All],3,FALSE)</f>
        <v>3</v>
      </c>
      <c r="D341" s="31" t="s">
        <v>33</v>
      </c>
      <c r="E341" s="22" t="s">
        <v>50</v>
      </c>
      <c r="F341" s="22"/>
    </row>
    <row r="342" spans="1:6" x14ac:dyDescent="0.25">
      <c r="A342" s="28" t="str">
        <f>VLOOKUP(B342,Table14[#All],2,FALSE)</f>
        <v>Wendell</v>
      </c>
      <c r="B342" s="29">
        <v>232</v>
      </c>
      <c r="C342" s="30">
        <f>VLOOKUP(B342,Table14[#All],3,FALSE)</f>
        <v>4</v>
      </c>
      <c r="D342" s="22" t="s">
        <v>33</v>
      </c>
      <c r="E342" s="22"/>
      <c r="F342" s="22"/>
    </row>
    <row r="343" spans="1:6" x14ac:dyDescent="0.25">
      <c r="A343" s="28" t="str">
        <f>VLOOKUP(B343,Table14[#All],2,FALSE)</f>
        <v>Wendell</v>
      </c>
      <c r="B343" s="29">
        <v>232</v>
      </c>
      <c r="C343" s="30">
        <f>VLOOKUP(B343,Table14[#All],3,FALSE)</f>
        <v>4</v>
      </c>
      <c r="D343" s="31" t="s">
        <v>64</v>
      </c>
      <c r="E343" s="22"/>
      <c r="F343" s="22"/>
    </row>
    <row r="344" spans="1:6" x14ac:dyDescent="0.25">
      <c r="A344" s="28" t="str">
        <f>VLOOKUP(B344,Table14[#All],2,FALSE)</f>
        <v>West Ada</v>
      </c>
      <c r="B344" s="29">
        <v>2</v>
      </c>
      <c r="C344" s="30">
        <f>VLOOKUP(B344,Table14[#All],3,FALSE)</f>
        <v>3</v>
      </c>
      <c r="D344" s="22" t="s">
        <v>33</v>
      </c>
      <c r="E344" s="22" t="s">
        <v>50</v>
      </c>
      <c r="F344" s="22" t="s">
        <v>48</v>
      </c>
    </row>
    <row r="345" spans="1:6" x14ac:dyDescent="0.25">
      <c r="A345" s="28" t="str">
        <f>VLOOKUP(B345,Table14[#All],2,FALSE)</f>
        <v>West Ada</v>
      </c>
      <c r="B345" s="29">
        <v>2</v>
      </c>
      <c r="C345" s="30">
        <f>VLOOKUP(B345,Table14[#All],3,FALSE)</f>
        <v>3</v>
      </c>
      <c r="D345" s="31" t="s">
        <v>33</v>
      </c>
      <c r="E345" s="22" t="s">
        <v>50</v>
      </c>
      <c r="F345" s="22"/>
    </row>
    <row r="346" spans="1:6" x14ac:dyDescent="0.25">
      <c r="A346" s="28" t="str">
        <f>VLOOKUP(B346,Table14[#All],2,FALSE)</f>
        <v>West Ada</v>
      </c>
      <c r="B346" s="29">
        <v>2</v>
      </c>
      <c r="C346" s="30">
        <f>VLOOKUP(B346,Table14[#All],3,FALSE)</f>
        <v>3</v>
      </c>
      <c r="D346" s="31" t="s">
        <v>33</v>
      </c>
      <c r="E346" s="22" t="s">
        <v>50</v>
      </c>
      <c r="F346" s="22"/>
    </row>
    <row r="347" spans="1:6" x14ac:dyDescent="0.25">
      <c r="A347" s="28" t="str">
        <f>VLOOKUP(B347,Table14[#All],2,FALSE)</f>
        <v>West Ada</v>
      </c>
      <c r="B347" s="29">
        <v>2</v>
      </c>
      <c r="C347" s="30">
        <f>VLOOKUP(B347,Table14[#All],3,FALSE)</f>
        <v>3</v>
      </c>
      <c r="D347" s="31" t="s">
        <v>33</v>
      </c>
      <c r="E347" s="22" t="s">
        <v>50</v>
      </c>
      <c r="F347" s="22"/>
    </row>
    <row r="348" spans="1:6" x14ac:dyDescent="0.25">
      <c r="A348" s="28" t="str">
        <f>VLOOKUP(B348,Table14[#All],2,FALSE)</f>
        <v>West Ada</v>
      </c>
      <c r="B348" s="29">
        <v>2</v>
      </c>
      <c r="C348" s="30">
        <f>VLOOKUP(B348,Table14[#All],3,FALSE)</f>
        <v>3</v>
      </c>
      <c r="D348" s="22" t="s">
        <v>33</v>
      </c>
      <c r="E348" s="22" t="s">
        <v>50</v>
      </c>
      <c r="F348" s="22"/>
    </row>
    <row r="349" spans="1:6" x14ac:dyDescent="0.25">
      <c r="A349" s="28" t="str">
        <f>VLOOKUP(B349,Table14[#All],2,FALSE)</f>
        <v>West Ada</v>
      </c>
      <c r="B349" s="29">
        <v>2</v>
      </c>
      <c r="C349" s="30">
        <f>VLOOKUP(B349,Table14[#All],3,FALSE)</f>
        <v>3</v>
      </c>
      <c r="D349" s="31" t="s">
        <v>33</v>
      </c>
      <c r="E349" s="22" t="s">
        <v>50</v>
      </c>
      <c r="F349" s="22"/>
    </row>
    <row r="350" spans="1:6" x14ac:dyDescent="0.25">
      <c r="A350" s="28" t="str">
        <f>VLOOKUP(B350,Table14[#All],2,FALSE)</f>
        <v>West Ada</v>
      </c>
      <c r="B350" s="29">
        <v>2</v>
      </c>
      <c r="C350" s="30">
        <f>VLOOKUP(B350,Table14[#All],3,FALSE)</f>
        <v>3</v>
      </c>
      <c r="D350" s="31" t="s">
        <v>33</v>
      </c>
      <c r="E350" s="22" t="s">
        <v>50</v>
      </c>
      <c r="F350" s="22"/>
    </row>
    <row r="351" spans="1:6" x14ac:dyDescent="0.25">
      <c r="A351" s="28" t="str">
        <f>VLOOKUP(B351,Table14[#All],2,FALSE)</f>
        <v>West Ada</v>
      </c>
      <c r="B351" s="29">
        <v>2</v>
      </c>
      <c r="C351" s="30">
        <f>VLOOKUP(B351,Table14[#All],3,FALSE)</f>
        <v>3</v>
      </c>
      <c r="D351" s="22" t="s">
        <v>33</v>
      </c>
      <c r="E351" s="22" t="s">
        <v>50</v>
      </c>
      <c r="F351" s="22"/>
    </row>
    <row r="352" spans="1:6" x14ac:dyDescent="0.25">
      <c r="A352" s="28" t="str">
        <f>VLOOKUP(B352,Table14[#All],2,FALSE)</f>
        <v>West Ada</v>
      </c>
      <c r="B352" s="29">
        <v>2</v>
      </c>
      <c r="C352" s="30">
        <f>VLOOKUP(B352,Table14[#All],3,FALSE)</f>
        <v>3</v>
      </c>
      <c r="D352" s="22" t="s">
        <v>33</v>
      </c>
      <c r="E352" s="22" t="s">
        <v>50</v>
      </c>
      <c r="F352" s="22"/>
    </row>
    <row r="353" spans="1:6" x14ac:dyDescent="0.25">
      <c r="A353" s="28" t="str">
        <f>VLOOKUP(B353,Table14[#All],2,FALSE)</f>
        <v>West Ada</v>
      </c>
      <c r="B353" s="29">
        <v>2</v>
      </c>
      <c r="C353" s="30">
        <f>VLOOKUP(B353,Table14[#All],3,FALSE)</f>
        <v>3</v>
      </c>
      <c r="D353" s="22" t="s">
        <v>33</v>
      </c>
      <c r="E353" s="22" t="s">
        <v>50</v>
      </c>
      <c r="F353" s="22"/>
    </row>
    <row r="354" spans="1:6" x14ac:dyDescent="0.25">
      <c r="A354" s="28" t="str">
        <f>VLOOKUP(B354,Table14[#All],2,FALSE)</f>
        <v>West Ada</v>
      </c>
      <c r="B354" s="29">
        <v>2</v>
      </c>
      <c r="C354" s="30">
        <f>VLOOKUP(B354,Table14[#All],3,FALSE)</f>
        <v>3</v>
      </c>
      <c r="D354" s="31" t="s">
        <v>33</v>
      </c>
      <c r="E354" s="22" t="s">
        <v>50</v>
      </c>
      <c r="F354" s="22"/>
    </row>
    <row r="355" spans="1:6" x14ac:dyDescent="0.25">
      <c r="A355" s="28" t="str">
        <f>VLOOKUP(B355,Table14[#All],2,FALSE)</f>
        <v>West Ada</v>
      </c>
      <c r="B355" s="29">
        <v>2</v>
      </c>
      <c r="C355" s="30">
        <f>VLOOKUP(B355,Table14[#All],3,FALSE)</f>
        <v>3</v>
      </c>
      <c r="D355" s="22" t="s">
        <v>33</v>
      </c>
      <c r="E355" s="22" t="s">
        <v>58</v>
      </c>
      <c r="F355" s="22"/>
    </row>
    <row r="356" spans="1:6" x14ac:dyDescent="0.25">
      <c r="A356" s="28" t="str">
        <f>VLOOKUP(B356,Table14[#All],2,FALSE)</f>
        <v>West Ada</v>
      </c>
      <c r="B356" s="29">
        <v>2</v>
      </c>
      <c r="C356" s="30">
        <f>VLOOKUP(B356,Table14[#All],3,FALSE)</f>
        <v>3</v>
      </c>
      <c r="D356" s="31" t="s">
        <v>33</v>
      </c>
      <c r="E356" s="22"/>
      <c r="F356" s="22"/>
    </row>
    <row r="357" spans="1:6" x14ac:dyDescent="0.25">
      <c r="A357" s="28" t="str">
        <f>VLOOKUP(B357,Table14[#All],2,FALSE)</f>
        <v>West Ada</v>
      </c>
      <c r="B357" s="29">
        <v>2</v>
      </c>
      <c r="C357" s="30">
        <f>VLOOKUP(B357,Table14[#All],3,FALSE)</f>
        <v>3</v>
      </c>
      <c r="D357" s="31" t="s">
        <v>33</v>
      </c>
      <c r="E357" s="22"/>
      <c r="F357" s="22"/>
    </row>
    <row r="358" spans="1:6" x14ac:dyDescent="0.25">
      <c r="A358" s="28" t="str">
        <f>VLOOKUP(B358,Table14[#All],2,FALSE)</f>
        <v>West Ada</v>
      </c>
      <c r="B358" s="29">
        <v>2</v>
      </c>
      <c r="C358" s="30">
        <f>VLOOKUP(B358,Table14[#All],3,FALSE)</f>
        <v>3</v>
      </c>
      <c r="D358" s="22" t="s">
        <v>33</v>
      </c>
      <c r="E358" s="22"/>
      <c r="F358" s="22"/>
    </row>
    <row r="359" spans="1:6" x14ac:dyDescent="0.25">
      <c r="A359" s="28" t="str">
        <f>VLOOKUP(B359,Table14[#All],2,FALSE)</f>
        <v>West Ada</v>
      </c>
      <c r="B359" s="29">
        <v>2</v>
      </c>
      <c r="C359" s="30">
        <f>VLOOKUP(B359,Table14[#All],3,FALSE)</f>
        <v>3</v>
      </c>
      <c r="D359" s="22" t="s">
        <v>33</v>
      </c>
      <c r="E359" s="22"/>
      <c r="F359" s="22"/>
    </row>
    <row r="360" spans="1:6" x14ac:dyDescent="0.25">
      <c r="A360" s="28" t="str">
        <f>VLOOKUP(B360,Table14[#All],2,FALSE)</f>
        <v>West Ada</v>
      </c>
      <c r="B360" s="29">
        <v>2</v>
      </c>
      <c r="C360" s="30">
        <f>VLOOKUP(B360,Table14[#All],3,FALSE)</f>
        <v>3</v>
      </c>
      <c r="D360" s="31" t="s">
        <v>48</v>
      </c>
      <c r="E360" s="22"/>
      <c r="F360" s="22"/>
    </row>
    <row r="361" spans="1:6" x14ac:dyDescent="0.25">
      <c r="A361" s="28" t="str">
        <f>VLOOKUP(B361,Table14[#All],2,FALSE)</f>
        <v>West Ada</v>
      </c>
      <c r="B361" s="29">
        <v>2</v>
      </c>
      <c r="C361" s="30">
        <f>VLOOKUP(B361,Table14[#All],3,FALSE)</f>
        <v>3</v>
      </c>
      <c r="D361" s="22" t="s">
        <v>48</v>
      </c>
      <c r="E361" s="22"/>
      <c r="F361" s="22"/>
    </row>
    <row r="362" spans="1:6" x14ac:dyDescent="0.25">
      <c r="A362" s="28" t="str">
        <f>VLOOKUP(B362,Table14[#All],2,FALSE)</f>
        <v>West Ada</v>
      </c>
      <c r="B362" s="29">
        <v>2</v>
      </c>
      <c r="C362" s="30">
        <f>VLOOKUP(B362,Table14[#All],3,FALSE)</f>
        <v>3</v>
      </c>
      <c r="D362" s="31" t="s">
        <v>58</v>
      </c>
      <c r="E362" s="22"/>
      <c r="F362" s="22"/>
    </row>
    <row r="363" spans="1:6" x14ac:dyDescent="0.25">
      <c r="A363" s="28" t="str">
        <f>VLOOKUP(B363,Table14[#All],2,FALSE)</f>
        <v>West Ada</v>
      </c>
      <c r="B363" s="29">
        <v>2</v>
      </c>
      <c r="C363" s="30">
        <f>VLOOKUP(B363,Table14[#All],3,FALSE)</f>
        <v>3</v>
      </c>
      <c r="D363" s="31" t="s">
        <v>58</v>
      </c>
      <c r="E363" s="22"/>
      <c r="F363" s="22"/>
    </row>
    <row r="364" spans="1:6" x14ac:dyDescent="0.25">
      <c r="A364" s="28" t="str">
        <f>VLOOKUP(B364,Table14[#All],2,FALSE)</f>
        <v>West Ada</v>
      </c>
      <c r="B364" s="29">
        <v>2</v>
      </c>
      <c r="C364" s="30">
        <f>VLOOKUP(B364,Table14[#All],3,FALSE)</f>
        <v>3</v>
      </c>
      <c r="D364" s="22" t="s">
        <v>64</v>
      </c>
      <c r="E364" s="22" t="s">
        <v>73</v>
      </c>
      <c r="F364" s="22"/>
    </row>
    <row r="365" spans="1:6" x14ac:dyDescent="0.25">
      <c r="A365" s="28" t="str">
        <f>VLOOKUP(B365,Table14[#All],2,FALSE)</f>
        <v>West Ada</v>
      </c>
      <c r="B365" s="29">
        <v>2</v>
      </c>
      <c r="C365" s="30">
        <f>VLOOKUP(B365,Table14[#All],3,FALSE)</f>
        <v>3</v>
      </c>
      <c r="D365" s="31" t="s">
        <v>64</v>
      </c>
      <c r="E365" s="22"/>
      <c r="F365" s="22"/>
    </row>
    <row r="366" spans="1:6" x14ac:dyDescent="0.25">
      <c r="A366" s="28" t="str">
        <f>VLOOKUP(B366,Table14[#All],2,FALSE)</f>
        <v>West Ada</v>
      </c>
      <c r="B366" s="32">
        <v>2</v>
      </c>
      <c r="C366" s="30">
        <f>VLOOKUP(B366,Table14[#All],3,FALSE)</f>
        <v>3</v>
      </c>
      <c r="D366" s="22" t="s">
        <v>64</v>
      </c>
      <c r="E366" s="22"/>
      <c r="F366" s="22"/>
    </row>
    <row r="367" spans="1:6" x14ac:dyDescent="0.25">
      <c r="A367" s="28" t="str">
        <f>VLOOKUP(B367,Table14[#All],2,FALSE)</f>
        <v>West Ada</v>
      </c>
      <c r="B367" s="29">
        <v>2</v>
      </c>
      <c r="C367" s="30">
        <f>VLOOKUP(B367,Table14[#All],3,FALSE)</f>
        <v>3</v>
      </c>
      <c r="D367" s="22" t="s">
        <v>64</v>
      </c>
      <c r="E367" s="22"/>
      <c r="F367" s="22"/>
    </row>
    <row r="368" spans="1:6" x14ac:dyDescent="0.25">
      <c r="A368" s="28" t="str">
        <f>VLOOKUP(B368,Table14[#All],2,FALSE)</f>
        <v>West Ada</v>
      </c>
      <c r="B368" s="29">
        <v>2</v>
      </c>
      <c r="C368" s="30">
        <f>VLOOKUP(B368,Table14[#All],3,FALSE)</f>
        <v>3</v>
      </c>
      <c r="D368" s="31" t="s">
        <v>64</v>
      </c>
      <c r="E368" s="22"/>
      <c r="F368" s="22"/>
    </row>
    <row r="369" spans="1:6" x14ac:dyDescent="0.25">
      <c r="A369" s="28" t="str">
        <f>VLOOKUP(B369,Table14[#All],2,FALSE)</f>
        <v>West Bonner County</v>
      </c>
      <c r="B369" s="29">
        <v>83</v>
      </c>
      <c r="C369" s="30">
        <f>VLOOKUP(B369,Table14[#All],3,FALSE)</f>
        <v>1</v>
      </c>
      <c r="D369" s="22" t="s">
        <v>50</v>
      </c>
      <c r="E369" s="22"/>
      <c r="F369" s="22"/>
    </row>
    <row r="370" spans="1:6" x14ac:dyDescent="0.25">
      <c r="A370" s="28" t="str">
        <f>VLOOKUP(B370,Table14[#All],2,FALSE)</f>
        <v>West Bonner County</v>
      </c>
      <c r="B370" s="29">
        <v>83</v>
      </c>
      <c r="C370" s="30">
        <f>VLOOKUP(B370,Table14[#All],3,FALSE)</f>
        <v>1</v>
      </c>
      <c r="D370" s="31" t="s">
        <v>50</v>
      </c>
      <c r="E370" s="22"/>
      <c r="F370" s="22"/>
    </row>
    <row r="371" spans="1:6" x14ac:dyDescent="0.25">
      <c r="A371" s="28" t="str">
        <f>VLOOKUP(B371,Table14[#All],2,FALSE)</f>
        <v>White Pine Charter School</v>
      </c>
      <c r="B371" s="29">
        <v>464</v>
      </c>
      <c r="C371" s="30">
        <f>VLOOKUP(B371,Table14[#All],3,FALSE)</f>
        <v>6</v>
      </c>
      <c r="D371" s="22" t="s">
        <v>33</v>
      </c>
      <c r="E371" s="22"/>
      <c r="F371" s="22"/>
    </row>
    <row r="372" spans="1:6" x14ac:dyDescent="0.25">
      <c r="A372" s="28" t="str">
        <f>VLOOKUP(B372,Table14[#All],2,FALSE)</f>
        <v>Wilder</v>
      </c>
      <c r="B372" s="29">
        <v>133</v>
      </c>
      <c r="C372" s="30">
        <f>VLOOKUP(B372,Table14[#All],3,FALSE)</f>
        <v>3</v>
      </c>
      <c r="D372" s="22" t="s">
        <v>33</v>
      </c>
      <c r="E372" s="22" t="s">
        <v>50</v>
      </c>
      <c r="F372" s="22"/>
    </row>
    <row r="373" spans="1:6" x14ac:dyDescent="0.25">
      <c r="A373" s="28" t="str">
        <f>VLOOKUP(B373,Table14[#All],2,FALSE)</f>
        <v>Xavier Charter School</v>
      </c>
      <c r="B373" s="29">
        <v>462</v>
      </c>
      <c r="C373" s="30">
        <f>VLOOKUP(B373,Table14[#All],3,FALSE)</f>
        <v>4</v>
      </c>
      <c r="D373" s="22" t="s">
        <v>33</v>
      </c>
      <c r="E373" s="22"/>
      <c r="F373" s="22"/>
    </row>
    <row r="374" spans="1:6" x14ac:dyDescent="0.25">
      <c r="A374" s="28" t="str">
        <f>VLOOKUP(B374,Table14[#All],2,FALSE)</f>
        <v>Xavier Charter School</v>
      </c>
      <c r="B374" s="29">
        <v>462</v>
      </c>
      <c r="C374" s="30">
        <f>VLOOKUP(B374,Table14[#All],3,FALSE)</f>
        <v>4</v>
      </c>
      <c r="D374" s="31" t="s">
        <v>33</v>
      </c>
      <c r="E374" s="22"/>
      <c r="F374" s="22"/>
    </row>
  </sheetData>
  <sortState ref="A2:E230">
    <sortCondition ref="A2"/>
  </sortState>
  <printOptions horizontalCentered="1"/>
  <pageMargins left="0.7" right="0.93166666666666698" top="0.75" bottom="0.75" header="0.3" footer="0.3"/>
  <pageSetup scale="68" fitToHeight="0" orientation="landscape" r:id="rId1"/>
  <headerFooter>
    <oddHeader>&amp;C&amp;"Arial,Bold"&amp;K0000002015-2016 Alternative Authorizations Year-End Report
&amp;"Arial,Regular"Content Specialist</oddHeader>
    <oddFooter>&amp;C&amp;"Arial,Bold"Page &amp;P of &amp;N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Endorsements!$B$2:$B$142</xm:f>
          </x14:formula1>
          <xm:sqref>D2:F1048576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C101"/>
  <sheetViews>
    <sheetView zoomScaleNormal="100" workbookViewId="0"/>
  </sheetViews>
  <sheetFormatPr defaultRowHeight="14.25" customHeight="1" x14ac:dyDescent="0.2"/>
  <cols>
    <col min="1" max="1" width="61.42578125" style="1" bestFit="1" customWidth="1"/>
    <col min="2" max="2" width="9" style="10" bestFit="1" customWidth="1"/>
    <col min="3" max="3" width="16.85546875" style="5" customWidth="1"/>
    <col min="4" max="16384" width="9.140625" style="1"/>
  </cols>
  <sheetData>
    <row r="1" spans="1:3" ht="14.25" customHeight="1" x14ac:dyDescent="0.25">
      <c r="A1" s="6" t="s">
        <v>3</v>
      </c>
      <c r="B1" s="11" t="s">
        <v>4</v>
      </c>
      <c r="C1" s="7" t="s">
        <v>5</v>
      </c>
    </row>
    <row r="2" spans="1:3" ht="14.25" customHeight="1" x14ac:dyDescent="0.2">
      <c r="A2" s="3" t="str">
        <f>VLOOKUP(B2,Table14[#All],2,FALSE)</f>
        <v>Aberdeen</v>
      </c>
      <c r="B2" s="12">
        <v>58</v>
      </c>
      <c r="C2" s="8">
        <f>COUNTIF(Table5[Local Education Agency (LEA) Name],Table57[[#This Row],[Local Education Agency (LEA) Name]])</f>
        <v>2</v>
      </c>
    </row>
    <row r="3" spans="1:3" ht="14.25" customHeight="1" x14ac:dyDescent="0.2">
      <c r="A3" s="3" t="str">
        <f>VLOOKUP(B3,Table14[#All],2,FALSE)</f>
        <v>American Falls</v>
      </c>
      <c r="B3" s="13">
        <v>381</v>
      </c>
      <c r="C3" s="8">
        <f>COUNTIF(Table5[Local Education Agency (LEA) Name],Table57[[#This Row],[Local Education Agency (LEA) Name]])</f>
        <v>3</v>
      </c>
    </row>
    <row r="4" spans="1:3" ht="14.25" customHeight="1" x14ac:dyDescent="0.2">
      <c r="A4" s="3" t="str">
        <f>VLOOKUP(B4,Table14[#All],2,FALSE)</f>
        <v>American Heritage Charter School</v>
      </c>
      <c r="B4" s="12">
        <v>482</v>
      </c>
      <c r="C4" s="8">
        <f>COUNTIF(Table5[Local Education Agency (LEA) Name],Table57[[#This Row],[Local Education Agency (LEA) Name]])</f>
        <v>1</v>
      </c>
    </row>
    <row r="5" spans="1:3" ht="14.25" customHeight="1" x14ac:dyDescent="0.2">
      <c r="A5" s="3" t="str">
        <f>VLOOKUP(B5,Table14[#All],2,FALSE)</f>
        <v>Another Choice Virtual Charter School</v>
      </c>
      <c r="B5" s="13">
        <v>476</v>
      </c>
      <c r="C5" s="8">
        <f>COUNTIF(Table5[Local Education Agency (LEA) Name],Table57[[#This Row],[Local Education Agency (LEA) Name]])</f>
        <v>1</v>
      </c>
    </row>
    <row r="6" spans="1:3" ht="14.25" customHeight="1" x14ac:dyDescent="0.2">
      <c r="A6" s="3" t="str">
        <f>VLOOKUP(B6,Table14[#All],2,FALSE)</f>
        <v>Basin</v>
      </c>
      <c r="B6" s="9">
        <v>72</v>
      </c>
      <c r="C6" s="8">
        <f>COUNTIF(Table5[Local Education Agency (LEA) Name],Table57[[#This Row],[Local Education Agency (LEA) Name]])</f>
        <v>1</v>
      </c>
    </row>
    <row r="7" spans="1:3" ht="14.25" customHeight="1" x14ac:dyDescent="0.2">
      <c r="A7" s="3" t="str">
        <f>VLOOKUP(B7,Table14[#All],2,FALSE)</f>
        <v>Blackfoot</v>
      </c>
      <c r="B7" s="13">
        <v>55</v>
      </c>
      <c r="C7" s="8">
        <f>COUNTIF(Table5[Local Education Agency (LEA) Name],Table57[[#This Row],[Local Education Agency (LEA) Name]])</f>
        <v>11</v>
      </c>
    </row>
    <row r="8" spans="1:3" ht="14.25" customHeight="1" x14ac:dyDescent="0.2">
      <c r="A8" s="3" t="str">
        <f>VLOOKUP(B8,Table14[#All],2,FALSE)</f>
        <v>Blaine County</v>
      </c>
      <c r="B8" s="13">
        <v>61</v>
      </c>
      <c r="C8" s="8">
        <f>COUNTIF(Table5[Local Education Agency (LEA) Name],Table57[[#This Row],[Local Education Agency (LEA) Name]])</f>
        <v>4</v>
      </c>
    </row>
    <row r="9" spans="1:3" ht="14.25" customHeight="1" x14ac:dyDescent="0.2">
      <c r="A9" s="3" t="str">
        <f>VLOOKUP(B9,Table14[#All],2,FALSE)</f>
        <v>Boise</v>
      </c>
      <c r="B9" s="13">
        <v>1</v>
      </c>
      <c r="C9" s="8">
        <f>COUNTIF(Table5[Local Education Agency (LEA) Name],Table57[[#This Row],[Local Education Agency (LEA) Name]])</f>
        <v>17</v>
      </c>
    </row>
    <row r="10" spans="1:3" ht="14.25" customHeight="1" x14ac:dyDescent="0.2">
      <c r="A10" s="3" t="str">
        <f>VLOOKUP(B10,Table14[#All],2,FALSE)</f>
        <v>Bonneville</v>
      </c>
      <c r="B10" s="13">
        <v>93</v>
      </c>
      <c r="C10" s="8">
        <f>COUNTIF(Table5[Local Education Agency (LEA) Name],Table57[[#This Row],[Local Education Agency (LEA) Name]])</f>
        <v>26</v>
      </c>
    </row>
    <row r="11" spans="1:3" ht="14.25" customHeight="1" x14ac:dyDescent="0.2">
      <c r="A11" s="3" t="str">
        <f>VLOOKUP(B11,Table14[#All],2,FALSE)</f>
        <v>Bruneau-Grand View</v>
      </c>
      <c r="B11" s="13">
        <v>365</v>
      </c>
      <c r="C11" s="8">
        <f>COUNTIF(Table5[Local Education Agency (LEA) Name],Table57[[#This Row],[Local Education Agency (LEA) Name]])</f>
        <v>1</v>
      </c>
    </row>
    <row r="12" spans="1:3" ht="14.25" customHeight="1" x14ac:dyDescent="0.2">
      <c r="A12" s="3" t="str">
        <f>VLOOKUP(B12,Table14[#All],2,FALSE)</f>
        <v>Buhl</v>
      </c>
      <c r="B12" s="13">
        <v>412</v>
      </c>
      <c r="C12" s="8">
        <f>COUNTIF(Table5[Local Education Agency (LEA) Name],Table57[[#This Row],[Local Education Agency (LEA) Name]])</f>
        <v>1</v>
      </c>
    </row>
    <row r="13" spans="1:3" ht="14.25" customHeight="1" x14ac:dyDescent="0.2">
      <c r="A13" s="3" t="str">
        <f>VLOOKUP(B13,Table14[#All],2,FALSE)</f>
        <v>Caldwell</v>
      </c>
      <c r="B13" s="13">
        <v>132</v>
      </c>
      <c r="C13" s="8">
        <f>COUNTIF(Table5[Local Education Agency (LEA) Name],Table57[[#This Row],[Local Education Agency (LEA) Name]])</f>
        <v>12</v>
      </c>
    </row>
    <row r="14" spans="1:3" ht="14.25" customHeight="1" x14ac:dyDescent="0.2">
      <c r="A14" s="3" t="str">
        <f>VLOOKUP(B14,Table14[#All],2,FALSE)</f>
        <v>Camas County</v>
      </c>
      <c r="B14" s="13">
        <v>121</v>
      </c>
      <c r="C14" s="8">
        <f>COUNTIF(Table5[Local Education Agency (LEA) Name],Table57[[#This Row],[Local Education Agency (LEA) Name]])</f>
        <v>2</v>
      </c>
    </row>
    <row r="15" spans="1:3" ht="14.25" customHeight="1" x14ac:dyDescent="0.2">
      <c r="A15" s="3" t="str">
        <f>VLOOKUP(B15,Table14[#All],2,FALSE)</f>
        <v>Cassia County</v>
      </c>
      <c r="B15" s="13">
        <v>151</v>
      </c>
      <c r="C15" s="8">
        <f>COUNTIF(Table5[Local Education Agency (LEA) Name],Table57[[#This Row],[Local Education Agency (LEA) Name]])</f>
        <v>7</v>
      </c>
    </row>
    <row r="16" spans="1:3" ht="14.25" customHeight="1" x14ac:dyDescent="0.2">
      <c r="A16" s="3" t="str">
        <f>VLOOKUP(B16,Table14[#All],2,FALSE)</f>
        <v>Chief Tahgee Elementary Academy</v>
      </c>
      <c r="B16" s="13">
        <v>483</v>
      </c>
      <c r="C16" s="8">
        <f>COUNTIF(Table5[Local Education Agency (LEA) Name],Table57[[#This Row],[Local Education Agency (LEA) Name]])</f>
        <v>1</v>
      </c>
    </row>
    <row r="17" spans="1:3" ht="14.25" customHeight="1" x14ac:dyDescent="0.2">
      <c r="A17" s="3" t="str">
        <f>VLOOKUP(B17,Table14[#All],2,FALSE)</f>
        <v>Clark County</v>
      </c>
      <c r="B17" s="13">
        <v>161</v>
      </c>
      <c r="C17" s="8">
        <f>COUNTIF(Table5[Local Education Agency (LEA) Name],Table57[[#This Row],[Local Education Agency (LEA) Name]])</f>
        <v>1</v>
      </c>
    </row>
    <row r="18" spans="1:3" ht="14.25" customHeight="1" x14ac:dyDescent="0.2">
      <c r="A18" s="3" t="str">
        <f>VLOOKUP(B18,Table14[#All],2,FALSE)</f>
        <v>Coeur d'Alene</v>
      </c>
      <c r="B18" s="13">
        <v>271</v>
      </c>
      <c r="C18" s="8">
        <f>COUNTIF(Table5[Local Education Agency (LEA) Name],Table57[[#This Row],[Local Education Agency (LEA) Name]])</f>
        <v>5</v>
      </c>
    </row>
    <row r="19" spans="1:3" ht="14.25" customHeight="1" x14ac:dyDescent="0.2">
      <c r="A19" s="3" t="str">
        <f>VLOOKUP(B19,Table14[#All],2,FALSE)</f>
        <v>Coeur d'Alene Charter Academy</v>
      </c>
      <c r="B19" s="13">
        <v>491</v>
      </c>
      <c r="C19" s="8">
        <f>COUNTIF(Table5[Local Education Agency (LEA) Name],Table57[[#This Row],[Local Education Agency (LEA) Name]])</f>
        <v>1</v>
      </c>
    </row>
    <row r="20" spans="1:3" ht="14.25" customHeight="1" x14ac:dyDescent="0.2">
      <c r="A20" s="3" t="str">
        <f>VLOOKUP(B20,Table14[#All],2,FALSE)</f>
        <v>Compass Public Charter School</v>
      </c>
      <c r="B20" s="13">
        <v>455</v>
      </c>
      <c r="C20" s="8">
        <f>COUNTIF(Table5[Local Education Agency (LEA) Name],Table57[[#This Row],[Local Education Agency (LEA) Name]])</f>
        <v>1</v>
      </c>
    </row>
    <row r="21" spans="1:3" ht="14.25" customHeight="1" x14ac:dyDescent="0.2">
      <c r="A21" s="3" t="str">
        <f>VLOOKUP(B21,Table14[#All],2,FALSE)</f>
        <v>Connor Academy</v>
      </c>
      <c r="B21" s="9">
        <v>460</v>
      </c>
      <c r="C21" s="8">
        <f>COUNTIF(Table5[Local Education Agency (LEA) Name],Table57[[#This Row],[Local Education Agency (LEA) Name]])</f>
        <v>5</v>
      </c>
    </row>
    <row r="22" spans="1:3" ht="14.25" customHeight="1" x14ac:dyDescent="0.2">
      <c r="A22" s="3" t="str">
        <f>VLOOKUP(B22,Table14[#All],2,FALSE)</f>
        <v>Council</v>
      </c>
      <c r="B22" s="13">
        <v>13</v>
      </c>
      <c r="C22" s="8">
        <f>COUNTIF(Table5[Local Education Agency (LEA) Name],Table57[[#This Row],[Local Education Agency (LEA) Name]])</f>
        <v>2</v>
      </c>
    </row>
    <row r="23" spans="1:3" ht="14.25" customHeight="1" x14ac:dyDescent="0.2">
      <c r="A23" s="3" t="str">
        <f>VLOOKUP(B23,Table14[#All],2,FALSE)</f>
        <v>Emmett</v>
      </c>
      <c r="B23" s="9">
        <v>221</v>
      </c>
      <c r="C23" s="8">
        <f>COUNTIF(Table5[Local Education Agency (LEA) Name],Table57[[#This Row],[Local Education Agency (LEA) Name]])</f>
        <v>7</v>
      </c>
    </row>
    <row r="24" spans="1:3" ht="14.25" customHeight="1" x14ac:dyDescent="0.2">
      <c r="A24" s="3" t="str">
        <f>VLOOKUP(B24,Table14[#All],2,FALSE)</f>
        <v>Falcon Ridge Public Charter School</v>
      </c>
      <c r="B24" s="13">
        <v>456</v>
      </c>
      <c r="C24" s="8">
        <f>COUNTIF(Table5[Local Education Agency (LEA) Name],Table57[[#This Row],[Local Education Agency (LEA) Name]])</f>
        <v>1</v>
      </c>
    </row>
    <row r="25" spans="1:3" ht="14.25" customHeight="1" x14ac:dyDescent="0.2">
      <c r="A25" s="3" t="str">
        <f>VLOOKUP(B25,Table14[#All],2,FALSE)</f>
        <v>Filer</v>
      </c>
      <c r="B25" s="13">
        <v>413</v>
      </c>
      <c r="C25" s="8">
        <f>COUNTIF(Table5[Local Education Agency (LEA) Name],Table57[[#This Row],[Local Education Agency (LEA) Name]])</f>
        <v>2</v>
      </c>
    </row>
    <row r="26" spans="1:3" ht="14.25" customHeight="1" x14ac:dyDescent="0.2">
      <c r="A26" s="3" t="str">
        <f>VLOOKUP(B26,Table14[#All],2,FALSE)</f>
        <v>Fremont County</v>
      </c>
      <c r="B26" s="13">
        <v>215</v>
      </c>
      <c r="C26" s="8">
        <f>COUNTIF(Table5[Local Education Agency (LEA) Name],Table57[[#This Row],[Local Education Agency (LEA) Name]])</f>
        <v>4</v>
      </c>
    </row>
    <row r="27" spans="1:3" ht="14.25" customHeight="1" x14ac:dyDescent="0.2">
      <c r="A27" s="3" t="str">
        <f>VLOOKUP(B27,Table14[#All],2,FALSE)</f>
        <v>Fruitland</v>
      </c>
      <c r="B27" s="13">
        <v>373</v>
      </c>
      <c r="C27" s="8">
        <f>COUNTIF(Table5[Local Education Agency (LEA) Name],Table57[[#This Row],[Local Education Agency (LEA) Name]])</f>
        <v>2</v>
      </c>
    </row>
    <row r="28" spans="1:3" ht="14.25" customHeight="1" x14ac:dyDescent="0.2">
      <c r="A28" s="3" t="str">
        <f>VLOOKUP(B28,Table14[#All],2,FALSE)</f>
        <v>Glenns Ferry</v>
      </c>
      <c r="B28" s="13">
        <v>192</v>
      </c>
      <c r="C28" s="8">
        <f>COUNTIF(Table5[Local Education Agency (LEA) Name],Table57[[#This Row],[Local Education Agency (LEA) Name]])</f>
        <v>1</v>
      </c>
    </row>
    <row r="29" spans="1:3" ht="14.25" customHeight="1" x14ac:dyDescent="0.2">
      <c r="A29" s="3" t="str">
        <f>VLOOKUP(B29,Table14[#All],2,FALSE)</f>
        <v>Gooding</v>
      </c>
      <c r="B29" s="13">
        <v>231</v>
      </c>
      <c r="C29" s="8">
        <f>COUNTIF(Table5[Local Education Agency (LEA) Name],Table57[[#This Row],[Local Education Agency (LEA) Name]])</f>
        <v>2</v>
      </c>
    </row>
    <row r="30" spans="1:3" ht="14.25" customHeight="1" x14ac:dyDescent="0.2">
      <c r="A30" s="3" t="str">
        <f>VLOOKUP(B30,Table14[#All],2,FALSE)</f>
        <v>Grace</v>
      </c>
      <c r="B30" s="13">
        <v>148</v>
      </c>
      <c r="C30" s="8">
        <f>COUNTIF(Table5[Local Education Agency (LEA) Name],Table57[[#This Row],[Local Education Agency (LEA) Name]])</f>
        <v>2</v>
      </c>
    </row>
    <row r="31" spans="1:3" ht="14.25" customHeight="1" x14ac:dyDescent="0.2">
      <c r="A31" s="3" t="str">
        <f>VLOOKUP(B31,Table14[#All],2,FALSE)</f>
        <v>Hagerman</v>
      </c>
      <c r="B31" s="13">
        <v>233</v>
      </c>
      <c r="C31" s="8">
        <f>COUNTIF(Table5[Local Education Agency (LEA) Name],Table57[[#This Row],[Local Education Agency (LEA) Name]])</f>
        <v>1</v>
      </c>
    </row>
    <row r="32" spans="1:3" ht="14.25" customHeight="1" x14ac:dyDescent="0.2">
      <c r="A32" s="3" t="str">
        <f>VLOOKUP(B32,Table14[#All],2,FALSE)</f>
        <v>Hansen</v>
      </c>
      <c r="B32" s="13">
        <v>415</v>
      </c>
      <c r="C32" s="8">
        <f>COUNTIF(Table5[Local Education Agency (LEA) Name],Table57[[#This Row],[Local Education Agency (LEA) Name]])</f>
        <v>1</v>
      </c>
    </row>
    <row r="33" spans="1:3" ht="14.25" customHeight="1" x14ac:dyDescent="0.2">
      <c r="A33" s="3" t="str">
        <f>VLOOKUP(B33,Table14[#All],2,FALSE)</f>
        <v>Heritage Community Charter School</v>
      </c>
      <c r="B33" s="13">
        <v>481</v>
      </c>
      <c r="C33" s="8">
        <f>COUNTIF(Table5[Local Education Agency (LEA) Name],Table57[[#This Row],[Local Education Agency (LEA) Name]])</f>
        <v>2</v>
      </c>
    </row>
    <row r="34" spans="1:3" ht="14.25" customHeight="1" x14ac:dyDescent="0.2">
      <c r="A34" s="3" t="str">
        <f>VLOOKUP(B34,Table14[#All],2,FALSE)</f>
        <v>Highland</v>
      </c>
      <c r="B34" s="13">
        <v>305</v>
      </c>
      <c r="C34" s="8">
        <f>COUNTIF(Table5[Local Education Agency (LEA) Name],Table57[[#This Row],[Local Education Agency (LEA) Name]])</f>
        <v>1</v>
      </c>
    </row>
    <row r="35" spans="1:3" ht="14.25" customHeight="1" x14ac:dyDescent="0.2">
      <c r="A35" s="3" t="str">
        <f>VLOOKUP(B35,Table14[#All],2,FALSE)</f>
        <v>Homedale</v>
      </c>
      <c r="B35" s="13">
        <v>370</v>
      </c>
      <c r="C35" s="8">
        <f>COUNTIF(Table5[Local Education Agency (LEA) Name],Table57[[#This Row],[Local Education Agency (LEA) Name]])</f>
        <v>1</v>
      </c>
    </row>
    <row r="36" spans="1:3" ht="14.25" customHeight="1" x14ac:dyDescent="0.2">
      <c r="A36" s="3" t="str">
        <f>VLOOKUP(B36,Table14[#All],2,FALSE)</f>
        <v>Horseshow Bend</v>
      </c>
      <c r="B36" s="13">
        <v>73</v>
      </c>
      <c r="C36" s="8">
        <f>COUNTIF(Table5[Local Education Agency (LEA) Name],Table57[[#This Row],[Local Education Agency (LEA) Name]])</f>
        <v>2</v>
      </c>
    </row>
    <row r="37" spans="1:3" ht="14.25" customHeight="1" x14ac:dyDescent="0.2">
      <c r="A37" s="3" t="str">
        <f>VLOOKUP(B37,Table14[#All],2,FALSE)</f>
        <v>Idaho Arts Charter School</v>
      </c>
      <c r="B37" s="13">
        <v>795</v>
      </c>
      <c r="C37" s="8">
        <f>COUNTIF(Table5[Local Education Agency (LEA) Name],Table57[[#This Row],[Local Education Agency (LEA) Name]])</f>
        <v>2</v>
      </c>
    </row>
    <row r="38" spans="1:3" ht="14.25" customHeight="1" x14ac:dyDescent="0.2">
      <c r="A38" s="3" t="str">
        <f>VLOOKUP(B38,Table14[#All],2,FALSE)</f>
        <v>Idaho Bureau of Educational Services for the Deaf and the Blind</v>
      </c>
      <c r="B38" s="13">
        <v>596</v>
      </c>
      <c r="C38" s="8">
        <f>COUNTIF(Table5[Local Education Agency (LEA) Name],Table57[[#This Row],[Local Education Agency (LEA) Name]])</f>
        <v>1</v>
      </c>
    </row>
    <row r="39" spans="1:3" ht="14.25" customHeight="1" x14ac:dyDescent="0.2">
      <c r="A39" s="3" t="str">
        <f>VLOOKUP(B39,Table14[#All],2,FALSE)</f>
        <v>Idaho Connects Online School (ICON)</v>
      </c>
      <c r="B39" s="9">
        <v>469</v>
      </c>
      <c r="C39" s="8">
        <f>COUNTIF(Table5[Local Education Agency (LEA) Name],Table57[[#This Row],[Local Education Agency (LEA) Name]])</f>
        <v>1</v>
      </c>
    </row>
    <row r="40" spans="1:3" ht="14.25" customHeight="1" x14ac:dyDescent="0.2">
      <c r="A40" s="3" t="str">
        <f>VLOOKUP(B40,Table14[#All],2,FALSE)</f>
        <v>Idaho Falls</v>
      </c>
      <c r="B40" s="13">
        <v>91</v>
      </c>
      <c r="C40" s="8">
        <f>COUNTIF(Table5[Local Education Agency (LEA) Name],Table57[[#This Row],[Local Education Agency (LEA) Name]])</f>
        <v>10</v>
      </c>
    </row>
    <row r="41" spans="1:3" ht="14.25" customHeight="1" x14ac:dyDescent="0.2">
      <c r="A41" s="3" t="str">
        <f>VLOOKUP(B41,Table14[#All],2,FALSE)</f>
        <v>Idaho STEM Academy</v>
      </c>
      <c r="B41" s="13">
        <v>485</v>
      </c>
      <c r="C41" s="8">
        <f>COUNTIF(Table5[Local Education Agency (LEA) Name],Table57[[#This Row],[Local Education Agency (LEA) Name]])</f>
        <v>1</v>
      </c>
    </row>
    <row r="42" spans="1:3" ht="14.25" customHeight="1" x14ac:dyDescent="0.2">
      <c r="A42" s="3" t="str">
        <f>VLOOKUP(B42,Table14[#All],2,FALSE)</f>
        <v>Idaho Virtual Academy</v>
      </c>
      <c r="B42" s="13">
        <v>452</v>
      </c>
      <c r="C42" s="8">
        <f>COUNTIF(Table5[Local Education Agency (LEA) Name],Table57[[#This Row],[Local Education Agency (LEA) Name]])</f>
        <v>1</v>
      </c>
    </row>
    <row r="43" spans="1:3" ht="14.25" customHeight="1" x14ac:dyDescent="0.2">
      <c r="A43" s="3" t="str">
        <f>VLOOKUP(B43,Table14[#All],2,FALSE)</f>
        <v>Inspire Connections Academy</v>
      </c>
      <c r="B43" s="13">
        <v>457</v>
      </c>
      <c r="C43" s="8">
        <f>COUNTIF(Table5[Local Education Agency (LEA) Name],Table57[[#This Row],[Local Education Agency (LEA) Name]])</f>
        <v>2</v>
      </c>
    </row>
    <row r="44" spans="1:3" ht="14.25" customHeight="1" x14ac:dyDescent="0.2">
      <c r="A44" s="3" t="str">
        <f>VLOOKUP(B44,Table14[#All],2,FALSE)</f>
        <v>Jefferson County</v>
      </c>
      <c r="B44" s="13">
        <v>251</v>
      </c>
      <c r="C44" s="8">
        <f>COUNTIF(Table5[Local Education Agency (LEA) Name],Table57[[#This Row],[Local Education Agency (LEA) Name]])</f>
        <v>6</v>
      </c>
    </row>
    <row r="45" spans="1:3" ht="14.25" customHeight="1" x14ac:dyDescent="0.2">
      <c r="A45" s="3" t="str">
        <f>VLOOKUP(B45,Table14[#All],2,FALSE)</f>
        <v>Jerome</v>
      </c>
      <c r="B45" s="13">
        <v>261</v>
      </c>
      <c r="C45" s="8">
        <f>COUNTIF(Table5[Local Education Agency (LEA) Name],Table57[[#This Row],[Local Education Agency (LEA) Name]])</f>
        <v>10</v>
      </c>
    </row>
    <row r="46" spans="1:3" ht="14.25" customHeight="1" x14ac:dyDescent="0.2">
      <c r="A46" s="3" t="str">
        <f>VLOOKUP(B46,Table14[#All],2,FALSE)</f>
        <v>Kamiah</v>
      </c>
      <c r="B46" s="13">
        <v>304</v>
      </c>
      <c r="C46" s="8">
        <f>COUNTIF(Table5[Local Education Agency (LEA) Name],Table57[[#This Row],[Local Education Agency (LEA) Name]])</f>
        <v>2</v>
      </c>
    </row>
    <row r="47" spans="1:3" ht="14.25" customHeight="1" x14ac:dyDescent="0.2">
      <c r="A47" s="3" t="str">
        <f>VLOOKUP(B47,Table14[#All],2,FALSE)</f>
        <v>Kimberly</v>
      </c>
      <c r="B47" s="13">
        <v>414</v>
      </c>
      <c r="C47" s="8">
        <f>COUNTIF(Table5[Local Education Agency (LEA) Name],Table57[[#This Row],[Local Education Agency (LEA) Name]])</f>
        <v>2</v>
      </c>
    </row>
    <row r="48" spans="1:3" ht="14.25" customHeight="1" x14ac:dyDescent="0.2">
      <c r="A48" s="3" t="str">
        <f>VLOOKUP(B48,Table14[#All],2,FALSE)</f>
        <v>Kuna</v>
      </c>
      <c r="B48" s="13">
        <v>3</v>
      </c>
      <c r="C48" s="8">
        <f>COUNTIF(Table5[Local Education Agency (LEA) Name],Table57[[#This Row],[Local Education Agency (LEA) Name]])</f>
        <v>7</v>
      </c>
    </row>
    <row r="49" spans="1:3" ht="14.25" customHeight="1" x14ac:dyDescent="0.2">
      <c r="A49" s="3" t="str">
        <f>VLOOKUP(B49,Table14[#All],2,FALSE)</f>
        <v>Lake Pend Oreille</v>
      </c>
      <c r="B49" s="13">
        <v>84</v>
      </c>
      <c r="C49" s="8">
        <f>COUNTIF(Table5[Local Education Agency (LEA) Name],Table57[[#This Row],[Local Education Agency (LEA) Name]])</f>
        <v>1</v>
      </c>
    </row>
    <row r="50" spans="1:3" ht="14.25" customHeight="1" x14ac:dyDescent="0.2">
      <c r="A50" s="3" t="str">
        <f>VLOOKUP(B50,Table14[#All],2,FALSE)</f>
        <v>Legacy Charter School</v>
      </c>
      <c r="B50" s="13">
        <v>478</v>
      </c>
      <c r="C50" s="8">
        <f>COUNTIF(Table5[Local Education Agency (LEA) Name],Table57[[#This Row],[Local Education Agency (LEA) Name]])</f>
        <v>6</v>
      </c>
    </row>
    <row r="51" spans="1:3" ht="14.25" customHeight="1" x14ac:dyDescent="0.2">
      <c r="A51" s="3" t="str">
        <f>VLOOKUP(B51,Table14[#All],2,FALSE)</f>
        <v>Liberty Charter School</v>
      </c>
      <c r="B51" s="13">
        <v>458</v>
      </c>
      <c r="C51" s="8">
        <f>COUNTIF(Table5[Local Education Agency (LEA) Name],Table57[[#This Row],[Local Education Agency (LEA) Name]])</f>
        <v>2</v>
      </c>
    </row>
    <row r="52" spans="1:3" ht="14.25" customHeight="1" x14ac:dyDescent="0.2">
      <c r="A52" s="3" t="str">
        <f>VLOOKUP(B52,Table14[#All],2,FALSE)</f>
        <v>Madison</v>
      </c>
      <c r="B52" s="13">
        <v>321</v>
      </c>
      <c r="C52" s="8">
        <f>COUNTIF(Table5[Local Education Agency (LEA) Name],Table57[[#This Row],[Local Education Agency (LEA) Name]])</f>
        <v>6</v>
      </c>
    </row>
    <row r="53" spans="1:3" ht="14.25" customHeight="1" x14ac:dyDescent="0.2">
      <c r="A53" s="3" t="str">
        <f>VLOOKUP(B53,Table14[#All],2,FALSE)</f>
        <v>Marsh Valley</v>
      </c>
      <c r="B53" s="13">
        <v>21</v>
      </c>
      <c r="C53" s="8">
        <f>COUNTIF(Table5[Local Education Agency (LEA) Name],Table57[[#This Row],[Local Education Agency (LEA) Name]])</f>
        <v>2</v>
      </c>
    </row>
    <row r="54" spans="1:3" ht="14.25" customHeight="1" x14ac:dyDescent="0.2">
      <c r="A54" s="3" t="str">
        <f>VLOOKUP(B54,Table14[#All],2,FALSE)</f>
        <v>Marsing</v>
      </c>
      <c r="B54" s="13">
        <v>363</v>
      </c>
      <c r="C54" s="8">
        <f>COUNTIF(Table5[Local Education Agency (LEA) Name],Table57[[#This Row],[Local Education Agency (LEA) Name]])</f>
        <v>2</v>
      </c>
    </row>
    <row r="55" spans="1:3" ht="14.25" customHeight="1" x14ac:dyDescent="0.2">
      <c r="A55" s="3" t="str">
        <f>VLOOKUP(B55,Table14[#All],2,FALSE)</f>
        <v>McCall-Donnelly</v>
      </c>
      <c r="B55" s="13">
        <v>421</v>
      </c>
      <c r="C55" s="8">
        <f>COUNTIF(Table5[Local Education Agency (LEA) Name],Table57[[#This Row],[Local Education Agency (LEA) Name]])</f>
        <v>1</v>
      </c>
    </row>
    <row r="56" spans="1:3" ht="14.25" customHeight="1" x14ac:dyDescent="0.2">
      <c r="A56" s="3" t="str">
        <f>VLOOKUP(B56,Table14[#All],2,FALSE)</f>
        <v>Meadows Valley</v>
      </c>
      <c r="B56" s="13">
        <v>11</v>
      </c>
      <c r="C56" s="8">
        <f>COUNTIF(Table5[Local Education Agency (LEA) Name],Table57[[#This Row],[Local Education Agency (LEA) Name]])</f>
        <v>2</v>
      </c>
    </row>
    <row r="57" spans="1:3" ht="14.25" customHeight="1" x14ac:dyDescent="0.2">
      <c r="A57" s="3" t="str">
        <f>VLOOKUP(B57,Table14[#All],2,FALSE)</f>
        <v>Meridian Medical Arts Charter High School</v>
      </c>
      <c r="B57" s="13">
        <v>785</v>
      </c>
      <c r="C57" s="8">
        <f>COUNTIF(Table5[Local Education Agency (LEA) Name],Table57[[#This Row],[Local Education Agency (LEA) Name]])</f>
        <v>1</v>
      </c>
    </row>
    <row r="58" spans="1:3" ht="14.25" customHeight="1" x14ac:dyDescent="0.2">
      <c r="A58" s="3" t="str">
        <f>VLOOKUP(B58,Table14[#All],2,FALSE)</f>
        <v>Middleton</v>
      </c>
      <c r="B58" s="13">
        <v>134</v>
      </c>
      <c r="C58" s="8">
        <f>COUNTIF(Table5[Local Education Agency (LEA) Name],Table57[[#This Row],[Local Education Agency (LEA) Name]])</f>
        <v>6</v>
      </c>
    </row>
    <row r="59" spans="1:3" ht="14.25" customHeight="1" x14ac:dyDescent="0.2">
      <c r="A59" s="3" t="str">
        <f>VLOOKUP(B59,Table14[#All],2,FALSE)</f>
        <v>Minidoka County</v>
      </c>
      <c r="B59" s="13">
        <v>331</v>
      </c>
      <c r="C59" s="8">
        <f>COUNTIF(Table5[Local Education Agency (LEA) Name],Table57[[#This Row],[Local Education Agency (LEA) Name]])</f>
        <v>16</v>
      </c>
    </row>
    <row r="60" spans="1:3" ht="14.25" customHeight="1" x14ac:dyDescent="0.2">
      <c r="A60" s="58" t="str">
        <f>VLOOKUP(B60,Table14[#All],2,FALSE)</f>
        <v>Monticello Montessori School</v>
      </c>
      <c r="B60" s="59">
        <v>474</v>
      </c>
      <c r="C60" s="60">
        <f>COUNTIF(Table5[Local Education Agency (LEA) Name],Table57[[#This Row],[Local Education Agency (LEA) Name]])</f>
        <v>2</v>
      </c>
    </row>
    <row r="61" spans="1:3" ht="14.25" customHeight="1" x14ac:dyDescent="0.2">
      <c r="A61" s="58" t="str">
        <f>VLOOKUP(B61,Table14[#All],2,FALSE)</f>
        <v>Moscow</v>
      </c>
      <c r="B61" s="59">
        <v>281</v>
      </c>
      <c r="C61" s="60">
        <f>COUNTIF(Table5[Local Education Agency (LEA) Name],Table57[[#This Row],[Local Education Agency (LEA) Name]])</f>
        <v>1</v>
      </c>
    </row>
    <row r="62" spans="1:3" ht="14.25" customHeight="1" x14ac:dyDescent="0.2">
      <c r="A62" s="58" t="str">
        <f>VLOOKUP(B62,Table14[#All],2,FALSE)</f>
        <v>Mountain Home</v>
      </c>
      <c r="B62" s="59">
        <v>193</v>
      </c>
      <c r="C62" s="60">
        <f>COUNTIF(Table5[Local Education Agency (LEA) Name],Table57[[#This Row],[Local Education Agency (LEA) Name]])</f>
        <v>8</v>
      </c>
    </row>
    <row r="63" spans="1:3" ht="14.25" customHeight="1" x14ac:dyDescent="0.2">
      <c r="A63" s="58" t="str">
        <f>VLOOKUP(B63,Table14[#All],2,FALSE)</f>
        <v>Murtaugh</v>
      </c>
      <c r="B63" s="59">
        <v>418</v>
      </c>
      <c r="C63" s="60">
        <f>COUNTIF(Table5[Local Education Agency (LEA) Name],Table57[[#This Row],[Local Education Agency (LEA) Name]])</f>
        <v>1</v>
      </c>
    </row>
    <row r="64" spans="1:3" ht="14.25" customHeight="1" x14ac:dyDescent="0.2">
      <c r="A64" s="58" t="str">
        <f>VLOOKUP(B64,Table14[#All],2,FALSE)</f>
        <v>Nampa</v>
      </c>
      <c r="B64" s="59">
        <v>131</v>
      </c>
      <c r="C64" s="60">
        <f>COUNTIF(Table5[Local Education Agency (LEA) Name],Table57[[#This Row],[Local Education Agency (LEA) Name]])</f>
        <v>23</v>
      </c>
    </row>
    <row r="65" spans="1:3" ht="14.25" customHeight="1" x14ac:dyDescent="0.2">
      <c r="A65" s="58" t="str">
        <f>VLOOKUP(B65,Table14[#All],2,FALSE)</f>
        <v>New Plymouth</v>
      </c>
      <c r="B65" s="59">
        <v>372</v>
      </c>
      <c r="C65" s="60">
        <f>COUNTIF(Table5[Local Education Agency (LEA) Name],Table57[[#This Row],[Local Education Agency (LEA) Name]])</f>
        <v>1</v>
      </c>
    </row>
    <row r="66" spans="1:3" ht="14.25" customHeight="1" x14ac:dyDescent="0.2">
      <c r="A66" s="58" t="str">
        <f>VLOOKUP(B66,Table14[#All],2,FALSE)</f>
        <v>North Gem</v>
      </c>
      <c r="B66" s="59">
        <v>149</v>
      </c>
      <c r="C66" s="60">
        <f>COUNTIF(Table5[Local Education Agency (LEA) Name],Table57[[#This Row],[Local Education Agency (LEA) Name]])</f>
        <v>1</v>
      </c>
    </row>
    <row r="67" spans="1:3" ht="14.25" customHeight="1" x14ac:dyDescent="0.2">
      <c r="A67" s="58" t="str">
        <f>VLOOKUP(B67,Table14[#All],2,FALSE)</f>
        <v>North Idaho STEM Charter Academy</v>
      </c>
      <c r="B67" s="59">
        <v>480</v>
      </c>
      <c r="C67" s="60">
        <f>COUNTIF(Table5[Local Education Agency (LEA) Name],Table57[[#This Row],[Local Education Agency (LEA) Name]])</f>
        <v>2</v>
      </c>
    </row>
    <row r="68" spans="1:3" ht="14.25" customHeight="1" x14ac:dyDescent="0.2">
      <c r="A68" s="58" t="str">
        <f>VLOOKUP(B68,Table14[#All],2,FALSE)</f>
        <v>North Star Charter School</v>
      </c>
      <c r="B68" s="59">
        <v>493</v>
      </c>
      <c r="C68" s="60">
        <f>COUNTIF(Table5[Local Education Agency (LEA) Name],Table57[[#This Row],[Local Education Agency (LEA) Name]])</f>
        <v>2</v>
      </c>
    </row>
    <row r="69" spans="1:3" ht="14.25" customHeight="1" x14ac:dyDescent="0.2">
      <c r="A69" s="58" t="str">
        <f>VLOOKUP(B69,Table14[#All],2,FALSE)</f>
        <v>Palouse Prairie Charter School</v>
      </c>
      <c r="B69" s="59">
        <v>472</v>
      </c>
      <c r="C69" s="60">
        <f>COUNTIF(Table5[Local Education Agency (LEA) Name],Table57[[#This Row],[Local Education Agency (LEA) Name]])</f>
        <v>1</v>
      </c>
    </row>
    <row r="70" spans="1:3" ht="14.25" customHeight="1" x14ac:dyDescent="0.2">
      <c r="A70" s="58" t="str">
        <f>VLOOKUP(B70,Table14[#All],2,FALSE)</f>
        <v>Payette</v>
      </c>
      <c r="B70" s="59">
        <v>371</v>
      </c>
      <c r="C70" s="60">
        <f>COUNTIF(Table5[Local Education Agency (LEA) Name],Table57[[#This Row],[Local Education Agency (LEA) Name]])</f>
        <v>1</v>
      </c>
    </row>
    <row r="71" spans="1:3" ht="14.25" customHeight="1" x14ac:dyDescent="0.2">
      <c r="A71" s="58" t="str">
        <f>VLOOKUP(B71,Table14[#All],2,FALSE)</f>
        <v>Pocatello</v>
      </c>
      <c r="B71" s="59">
        <v>25</v>
      </c>
      <c r="C71" s="60">
        <f>COUNTIF(Table5[Local Education Agency (LEA) Name],Table57[[#This Row],[Local Education Agency (LEA) Name]])</f>
        <v>16</v>
      </c>
    </row>
    <row r="72" spans="1:3" ht="14.25" customHeight="1" x14ac:dyDescent="0.2">
      <c r="A72" s="58" t="str">
        <f>VLOOKUP(B72,Table14[#All],2,FALSE)</f>
        <v>Pocatello Community Charter School</v>
      </c>
      <c r="B72" s="59">
        <v>494</v>
      </c>
      <c r="C72" s="60">
        <f>COUNTIF(Table5[Local Education Agency (LEA) Name],Table57[[#This Row],[Local Education Agency (LEA) Name]])</f>
        <v>2</v>
      </c>
    </row>
    <row r="73" spans="1:3" ht="14.25" customHeight="1" x14ac:dyDescent="0.2">
      <c r="A73" s="58" t="str">
        <f>VLOOKUP(B73,Table14[#All],2,FALSE)</f>
        <v>Preston</v>
      </c>
      <c r="B73" s="59">
        <v>201</v>
      </c>
      <c r="C73" s="60">
        <f>COUNTIF(Table5[Local Education Agency (LEA) Name],Table57[[#This Row],[Local Education Agency (LEA) Name]])</f>
        <v>3</v>
      </c>
    </row>
    <row r="74" spans="1:3" ht="14.25" customHeight="1" x14ac:dyDescent="0.2">
      <c r="A74" s="58" t="str">
        <f>VLOOKUP(B74,Table14[#All],2,FALSE)</f>
        <v>Ririe</v>
      </c>
      <c r="B74" s="59">
        <v>252</v>
      </c>
      <c r="C74" s="60">
        <f>COUNTIF(Table5[Local Education Agency (LEA) Name],Table57[[#This Row],[Local Education Agency (LEA) Name]])</f>
        <v>1</v>
      </c>
    </row>
    <row r="75" spans="1:3" ht="14.25" customHeight="1" x14ac:dyDescent="0.2">
      <c r="A75" s="58" t="str">
        <f>VLOOKUP(B75,Table14[#All],2,FALSE)</f>
        <v>Rockland</v>
      </c>
      <c r="B75" s="59">
        <v>382</v>
      </c>
      <c r="C75" s="60">
        <f>COUNTIF(Table5[Local Education Agency (LEA) Name],Table57[[#This Row],[Local Education Agency (LEA) Name]])</f>
        <v>1</v>
      </c>
    </row>
    <row r="76" spans="1:3" ht="14.25" customHeight="1" x14ac:dyDescent="0.2">
      <c r="A76" s="58" t="str">
        <f>VLOOKUP(B76,Table14[#All],2,FALSE)</f>
        <v>Rolling Hills Charter School</v>
      </c>
      <c r="B76" s="59">
        <v>454</v>
      </c>
      <c r="C76" s="60">
        <f>COUNTIF(Table5[Local Education Agency (LEA) Name],Table57[[#This Row],[Local Education Agency (LEA) Name]])</f>
        <v>1</v>
      </c>
    </row>
    <row r="77" spans="1:3" ht="14.25" customHeight="1" x14ac:dyDescent="0.2">
      <c r="A77" s="58" t="str">
        <f>VLOOKUP(B77,Table14[#All],2,FALSE)</f>
        <v>Sage International School of Boise</v>
      </c>
      <c r="B77" s="59">
        <v>475</v>
      </c>
      <c r="C77" s="60">
        <f>COUNTIF(Table5[Local Education Agency (LEA) Name],Table57[[#This Row],[Local Education Agency (LEA) Name]])</f>
        <v>1</v>
      </c>
    </row>
    <row r="78" spans="1:3" ht="14.25" customHeight="1" x14ac:dyDescent="0.2">
      <c r="A78" s="58" t="str">
        <f>VLOOKUP(B78,Table14[#All],2,FALSE)</f>
        <v>Salmon</v>
      </c>
      <c r="B78" s="59">
        <v>291</v>
      </c>
      <c r="C78" s="60">
        <f>COUNTIF(Table5[Local Education Agency (LEA) Name],Table57[[#This Row],[Local Education Agency (LEA) Name]])</f>
        <v>1</v>
      </c>
    </row>
    <row r="79" spans="1:3" ht="14.25" customHeight="1" x14ac:dyDescent="0.2">
      <c r="A79" s="58" t="str">
        <f>VLOOKUP(B79,Table14[#All],2,FALSE)</f>
        <v>Sandpoint Charter School, Inc.</v>
      </c>
      <c r="B79" s="59">
        <v>487</v>
      </c>
      <c r="C79" s="60">
        <f>COUNTIF(Table5[Local Education Agency (LEA) Name],Table57[[#This Row],[Local Education Agency (LEA) Name]])</f>
        <v>4</v>
      </c>
    </row>
    <row r="80" spans="1:3" ht="14.25" customHeight="1" x14ac:dyDescent="0.2">
      <c r="A80" s="58" t="str">
        <f>VLOOKUP(B80,Table14[#All],2,FALSE)</f>
        <v>Shelley</v>
      </c>
      <c r="B80" s="59">
        <v>60</v>
      </c>
      <c r="C80" s="60">
        <f>COUNTIF(Table5[Local Education Agency (LEA) Name],Table57[[#This Row],[Local Education Agency (LEA) Name]])</f>
        <v>1</v>
      </c>
    </row>
    <row r="81" spans="1:3" ht="14.25" customHeight="1" x14ac:dyDescent="0.2">
      <c r="A81" s="58" t="str">
        <f>VLOOKUP(B81,Table14[#All],2,FALSE)</f>
        <v>Shoshone</v>
      </c>
      <c r="B81" s="59">
        <v>312</v>
      </c>
      <c r="C81" s="60">
        <f>COUNTIF(Table5[Local Education Agency (LEA) Name],Table57[[#This Row],[Local Education Agency (LEA) Name]])</f>
        <v>2</v>
      </c>
    </row>
    <row r="82" spans="1:3" ht="14.25" customHeight="1" x14ac:dyDescent="0.2">
      <c r="A82" s="58" t="str">
        <f>VLOOKUP(B82,Table14[#All],2,FALSE)</f>
        <v>Snake River</v>
      </c>
      <c r="B82" s="59">
        <v>52</v>
      </c>
      <c r="C82" s="60">
        <f>COUNTIF(Table5[Local Education Agency (LEA) Name],Table57[[#This Row],[Local Education Agency (LEA) Name]])</f>
        <v>4</v>
      </c>
    </row>
    <row r="83" spans="1:3" ht="14.25" customHeight="1" x14ac:dyDescent="0.2">
      <c r="A83" s="58" t="str">
        <f>VLOOKUP(B83,Table14[#All],2,FALSE)</f>
        <v>Soda Springs</v>
      </c>
      <c r="B83" s="59">
        <v>150</v>
      </c>
      <c r="C83" s="60">
        <f>COUNTIF(Table5[Local Education Agency (LEA) Name],Table57[[#This Row],[Local Education Agency (LEA) Name]])</f>
        <v>1</v>
      </c>
    </row>
    <row r="84" spans="1:3" ht="14.25" customHeight="1" x14ac:dyDescent="0.2">
      <c r="A84" s="58" t="str">
        <f>VLOOKUP(B84,Table14[#All],2,FALSE)</f>
        <v>St. Maries</v>
      </c>
      <c r="B84" s="59">
        <v>41</v>
      </c>
      <c r="C84" s="60">
        <f>COUNTIF(Table5[Local Education Agency (LEA) Name],Table57[[#This Row],[Local Education Agency (LEA) Name]])</f>
        <v>2</v>
      </c>
    </row>
    <row r="85" spans="1:3" ht="14.25" customHeight="1" x14ac:dyDescent="0.2">
      <c r="A85" s="58" t="str">
        <f>VLOOKUP(B85,Table14[#All],2,FALSE)</f>
        <v>Sugar-Salem</v>
      </c>
      <c r="B85" s="59">
        <v>322</v>
      </c>
      <c r="C85" s="60">
        <f>COUNTIF(Table5[Local Education Agency (LEA) Name],Table57[[#This Row],[Local Education Agency (LEA) Name]])</f>
        <v>3</v>
      </c>
    </row>
    <row r="86" spans="1:3" ht="14.25" customHeight="1" x14ac:dyDescent="0.2">
      <c r="A86" s="58" t="str">
        <f>VLOOKUP(B86,Table14[#All],2,FALSE)</f>
        <v>Syringa Mountain School</v>
      </c>
      <c r="B86" s="59">
        <v>488</v>
      </c>
      <c r="C86" s="60">
        <f>COUNTIF(Table5[Local Education Agency (LEA) Name],Table57[[#This Row],[Local Education Agency (LEA) Name]])</f>
        <v>3</v>
      </c>
    </row>
    <row r="87" spans="1:3" ht="14.25" customHeight="1" x14ac:dyDescent="0.2">
      <c r="A87" s="58" t="str">
        <f>VLOOKUP(B87,Table14[#All],2,FALSE)</f>
        <v>Taylor's Crossing Public Charter School</v>
      </c>
      <c r="B87" s="59">
        <v>461</v>
      </c>
      <c r="C87" s="60">
        <f>COUNTIF(Table5[Local Education Agency (LEA) Name],Table57[[#This Row],[Local Education Agency (LEA) Name]])</f>
        <v>2</v>
      </c>
    </row>
    <row r="88" spans="1:3" ht="14.25" customHeight="1" x14ac:dyDescent="0.2">
      <c r="A88" s="58" t="str">
        <f>VLOOKUP(B88,Table14[#All],2,FALSE)</f>
        <v>Teton County</v>
      </c>
      <c r="B88" s="59">
        <v>401</v>
      </c>
      <c r="C88" s="60">
        <f>COUNTIF(Table5[Local Education Agency (LEA) Name],Table57[[#This Row],[Local Education Agency (LEA) Name]])</f>
        <v>3</v>
      </c>
    </row>
    <row r="89" spans="1:3" ht="14.25" customHeight="1" x14ac:dyDescent="0.2">
      <c r="A89" s="58" t="str">
        <f>VLOOKUP(B89,Table14[#All],2,FALSE)</f>
        <v>The Village Charter School</v>
      </c>
      <c r="B89" s="59">
        <v>473</v>
      </c>
      <c r="C89" s="60">
        <f>COUNTIF(Table5[Local Education Agency (LEA) Name],Table57[[#This Row],[Local Education Agency (LEA) Name]])</f>
        <v>3</v>
      </c>
    </row>
    <row r="90" spans="1:3" ht="14.25" customHeight="1" x14ac:dyDescent="0.2">
      <c r="A90" s="58" t="str">
        <f>VLOOKUP(B90,Table14[#All],2,FALSE)</f>
        <v>Twin Falls</v>
      </c>
      <c r="B90" s="59">
        <v>411</v>
      </c>
      <c r="C90" s="60">
        <f>COUNTIF(Table5[Local Education Agency (LEA) Name],Table57[[#This Row],[Local Education Agency (LEA) Name]])</f>
        <v>5</v>
      </c>
    </row>
    <row r="91" spans="1:3" ht="14.25" customHeight="1" x14ac:dyDescent="0.2">
      <c r="A91" s="58" t="str">
        <f>VLOOKUP(B91,Table14[#All],2,FALSE)</f>
        <v>Upper Carmen Public Charter School</v>
      </c>
      <c r="B91" s="59">
        <v>486</v>
      </c>
      <c r="C91" s="60">
        <f>COUNTIF(Table5[Local Education Agency (LEA) Name],Table57[[#This Row],[Local Education Agency (LEA) Name]])</f>
        <v>2</v>
      </c>
    </row>
    <row r="92" spans="1:3" ht="14.25" customHeight="1" x14ac:dyDescent="0.2">
      <c r="A92" s="58" t="str">
        <f>VLOOKUP(B92,Table14[#All],2,FALSE)</f>
        <v>Vallivue</v>
      </c>
      <c r="B92" s="59">
        <v>139</v>
      </c>
      <c r="C92" s="60">
        <f>COUNTIF(Table5[Local Education Agency (LEA) Name],Table57[[#This Row],[Local Education Agency (LEA) Name]])</f>
        <v>9</v>
      </c>
    </row>
    <row r="93" spans="1:3" ht="14.25" customHeight="1" x14ac:dyDescent="0.2">
      <c r="A93" s="58" t="str">
        <f>VLOOKUP(B93,Table14[#All],2,FALSE)</f>
        <v>Victory Charter School</v>
      </c>
      <c r="B93" s="59">
        <v>451</v>
      </c>
      <c r="C93" s="60">
        <f>COUNTIF(Table5[Local Education Agency (LEA) Name],Table57[[#This Row],[Local Education Agency (LEA) Name]])</f>
        <v>1</v>
      </c>
    </row>
    <row r="94" spans="1:3" ht="14.25" customHeight="1" x14ac:dyDescent="0.2">
      <c r="A94" s="58" t="str">
        <f>VLOOKUP(B94,Table14[#All],2,FALSE)</f>
        <v>Vision Charter School</v>
      </c>
      <c r="B94" s="59">
        <v>463</v>
      </c>
      <c r="C94" s="60">
        <f>COUNTIF(Table5[Local Education Agency (LEA) Name],Table57[[#This Row],[Local Education Agency (LEA) Name]])</f>
        <v>1</v>
      </c>
    </row>
    <row r="95" spans="1:3" ht="14.25" customHeight="1" x14ac:dyDescent="0.2">
      <c r="A95" s="58" t="str">
        <f>VLOOKUP(B95,Table14[#All],2,FALSE)</f>
        <v>Weiser</v>
      </c>
      <c r="B95" s="59">
        <v>431</v>
      </c>
      <c r="C95" s="60">
        <f>COUNTIF(Table5[Local Education Agency (LEA) Name],Table57[[#This Row],[Local Education Agency (LEA) Name]])</f>
        <v>1</v>
      </c>
    </row>
    <row r="96" spans="1:3" ht="14.25" customHeight="1" x14ac:dyDescent="0.2">
      <c r="A96" s="58" t="str">
        <f>VLOOKUP(B96,Table14[#All],2,FALSE)</f>
        <v>Wendell</v>
      </c>
      <c r="B96" s="59">
        <v>232</v>
      </c>
      <c r="C96" s="60">
        <f>COUNTIF(Table5[Local Education Agency (LEA) Name],Table57[[#This Row],[Local Education Agency (LEA) Name]])</f>
        <v>2</v>
      </c>
    </row>
    <row r="97" spans="1:3" ht="14.25" customHeight="1" x14ac:dyDescent="0.2">
      <c r="A97" s="58" t="str">
        <f>VLOOKUP(B97,Table14[#All],2,FALSE)</f>
        <v>West Ada</v>
      </c>
      <c r="B97" s="59">
        <v>2</v>
      </c>
      <c r="C97" s="60">
        <f>COUNTIF(Table5[Local Education Agency (LEA) Name],Table57[[#This Row],[Local Education Agency (LEA) Name]])</f>
        <v>25</v>
      </c>
    </row>
    <row r="98" spans="1:3" ht="14.25" customHeight="1" x14ac:dyDescent="0.2">
      <c r="A98" s="58" t="str">
        <f>VLOOKUP(B98,Table14[#All],2,FALSE)</f>
        <v>West Bonner County</v>
      </c>
      <c r="B98" s="59">
        <v>83</v>
      </c>
      <c r="C98" s="60">
        <f>COUNTIF(Table5[Local Education Agency (LEA) Name],Table57[[#This Row],[Local Education Agency (LEA) Name]])</f>
        <v>2</v>
      </c>
    </row>
    <row r="99" spans="1:3" ht="14.25" customHeight="1" x14ac:dyDescent="0.2">
      <c r="A99" s="58" t="str">
        <f>VLOOKUP(B99,Table14[#All],2,FALSE)</f>
        <v>White Pine Charter School</v>
      </c>
      <c r="B99" s="59">
        <v>464</v>
      </c>
      <c r="C99" s="60">
        <f>COUNTIF(Table5[Local Education Agency (LEA) Name],Table57[[#This Row],[Local Education Agency (LEA) Name]])</f>
        <v>1</v>
      </c>
    </row>
    <row r="100" spans="1:3" ht="14.25" customHeight="1" x14ac:dyDescent="0.2">
      <c r="A100" s="58" t="str">
        <f>VLOOKUP(B100,Table14[#All],2,FALSE)</f>
        <v>Wilder</v>
      </c>
      <c r="B100" s="59">
        <v>133</v>
      </c>
      <c r="C100" s="60">
        <f>COUNTIF(Table5[Local Education Agency (LEA) Name],Table57[[#This Row],[Local Education Agency (LEA) Name]])</f>
        <v>1</v>
      </c>
    </row>
    <row r="101" spans="1:3" ht="14.25" customHeight="1" x14ac:dyDescent="0.2">
      <c r="A101" s="58" t="str">
        <f>VLOOKUP(B101,Table14[#All],2,FALSE)</f>
        <v>Xavier Charter School</v>
      </c>
      <c r="B101" s="59">
        <v>462</v>
      </c>
      <c r="C101" s="60">
        <f>COUNTIF(Table5[Local Education Agency (LEA) Name],Table57[[#This Row],[Local Education Agency (LEA) Name]])</f>
        <v>2</v>
      </c>
    </row>
  </sheetData>
  <conditionalFormatting sqref="A1:A1048576">
    <cfRule type="duplicateValues" dxfId="32" priority="1"/>
  </conditionalFormatting>
  <printOptions horizontalCentered="1"/>
  <pageMargins left="0.7" right="0.93166666666666698" top="0.75" bottom="0.75" header="0.3" footer="0.3"/>
  <pageSetup fitToHeight="0" orientation="portrait" r:id="rId1"/>
  <headerFooter>
    <oddHeader>&amp;C&amp;"Arial,Bold"&amp;K0000002015-2016 Alternative Authorizations Year-End Report
&amp;"Arial,Regular"Content Specialist (Frequency by LEA)</oddHeader>
    <oddFooter>&amp;C&amp;"Arial,Bold"Page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C7"/>
  <sheetViews>
    <sheetView zoomScaleNormal="100" workbookViewId="0"/>
  </sheetViews>
  <sheetFormatPr defaultRowHeight="15" x14ac:dyDescent="0.2"/>
  <cols>
    <col min="1" max="1" width="70" style="43" bestFit="1" customWidth="1"/>
    <col min="2" max="2" width="19.7109375" style="44" customWidth="1"/>
    <col min="3" max="3" width="16.85546875" style="45" customWidth="1"/>
    <col min="4" max="16384" width="9.140625" style="39"/>
  </cols>
  <sheetData>
    <row r="1" spans="1:3" s="50" customFormat="1" ht="50.1" customHeight="1" x14ac:dyDescent="0.25">
      <c r="A1" s="49" t="s">
        <v>20</v>
      </c>
      <c r="B1" s="37" t="s">
        <v>21</v>
      </c>
      <c r="C1" s="38" t="s">
        <v>5</v>
      </c>
    </row>
    <row r="2" spans="1:3" s="50" customFormat="1" ht="50.1" customHeight="1" x14ac:dyDescent="0.25">
      <c r="A2" s="51" t="s">
        <v>154</v>
      </c>
      <c r="B2" s="40">
        <v>1</v>
      </c>
      <c r="C2" s="41">
        <f>COUNTIF('ABCTE by Individual'!C:C,B2)</f>
        <v>17</v>
      </c>
    </row>
    <row r="3" spans="1:3" s="50" customFormat="1" ht="50.1" customHeight="1" x14ac:dyDescent="0.25">
      <c r="A3" s="52" t="s">
        <v>155</v>
      </c>
      <c r="B3" s="42">
        <v>2</v>
      </c>
      <c r="C3" s="41">
        <f>COUNTIF('ABCTE by Individual'!C:C,B3)</f>
        <v>5</v>
      </c>
    </row>
    <row r="4" spans="1:3" s="50" customFormat="1" ht="50.1" customHeight="1" x14ac:dyDescent="0.25">
      <c r="A4" s="52" t="s">
        <v>156</v>
      </c>
      <c r="B4" s="42">
        <v>3</v>
      </c>
      <c r="C4" s="41">
        <f>COUNTIF('ABCTE by Individual'!C:C,B4)</f>
        <v>161</v>
      </c>
    </row>
    <row r="5" spans="1:3" s="50" customFormat="1" ht="50.1" customHeight="1" x14ac:dyDescent="0.25">
      <c r="A5" s="51" t="s">
        <v>157</v>
      </c>
      <c r="B5" s="40">
        <v>4</v>
      </c>
      <c r="C5" s="41">
        <f>COUNTIF('ABCTE by Individual'!C:C,B5)</f>
        <v>65</v>
      </c>
    </row>
    <row r="6" spans="1:3" s="50" customFormat="1" ht="50.1" customHeight="1" x14ac:dyDescent="0.25">
      <c r="A6" s="52" t="s">
        <v>158</v>
      </c>
      <c r="B6" s="42">
        <v>5</v>
      </c>
      <c r="C6" s="41">
        <f>COUNTIF('ABCTE by Individual'!C:C,B6)</f>
        <v>43</v>
      </c>
    </row>
    <row r="7" spans="1:3" s="50" customFormat="1" ht="50.1" customHeight="1" x14ac:dyDescent="0.25">
      <c r="A7" s="51" t="s">
        <v>159</v>
      </c>
      <c r="B7" s="40">
        <v>6</v>
      </c>
      <c r="C7" s="41">
        <f>COUNTIF('ABCTE by Individual'!C:C,B7)</f>
        <v>82</v>
      </c>
    </row>
  </sheetData>
  <conditionalFormatting sqref="A1:B1048576">
    <cfRule type="duplicateValues" dxfId="23" priority="1"/>
  </conditionalFormatting>
  <printOptions horizontalCentered="1"/>
  <pageMargins left="0.7" right="0.93166666666666698" top="0.75" bottom="0.75" header="0.3" footer="0.3"/>
  <pageSetup scale="95" fitToHeight="0" orientation="portrait" r:id="rId1"/>
  <headerFooter>
    <oddHeader>&amp;C&amp;"Arial,Bold"&amp;K0000002015-2016 Alternative Authorizations Year-End Report
&amp;"Arial,Regular"Content Specialist (Frequency by Region)</oddHeader>
    <oddFooter>&amp;C&amp;"Arial,Bold"Page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B10"/>
  <sheetViews>
    <sheetView zoomScaleNormal="100" workbookViewId="0"/>
  </sheetViews>
  <sheetFormatPr defaultRowHeight="14.25" x14ac:dyDescent="0.2"/>
  <cols>
    <col min="1" max="1" width="62.5703125" style="1" bestFit="1" customWidth="1"/>
    <col min="2" max="2" width="18.140625" style="48" bestFit="1" customWidth="1"/>
    <col min="3" max="3" width="48.7109375" style="1" customWidth="1"/>
    <col min="4" max="16384" width="9.140625" style="1"/>
  </cols>
  <sheetData>
    <row r="1" spans="1:2" x14ac:dyDescent="0.2">
      <c r="A1" s="4" t="s">
        <v>1</v>
      </c>
      <c r="B1" s="46" t="s">
        <v>5</v>
      </c>
    </row>
    <row r="2" spans="1:2" x14ac:dyDescent="0.2">
      <c r="A2" s="2" t="s">
        <v>33</v>
      </c>
      <c r="B2" s="47">
        <f>COUNTIF('ABCTE by Individual'!D:D,A2)+COUNTIF('ABCTE by Individual'!E:E,A2)+COUNTIF('ABCTE by Individual'!F:F,A2)</f>
        <v>217</v>
      </c>
    </row>
    <row r="3" spans="1:2" x14ac:dyDescent="0.2">
      <c r="A3" s="2" t="s">
        <v>37</v>
      </c>
      <c r="B3" s="47">
        <f>COUNTIF('ABCTE by Individual'!D:D,A3)+COUNTIF('ABCTE by Individual'!E:E,A3)+COUNTIF('ABCTE by Individual'!F:F,A3)</f>
        <v>31</v>
      </c>
    </row>
    <row r="4" spans="1:2" x14ac:dyDescent="0.2">
      <c r="A4" s="2" t="s">
        <v>41</v>
      </c>
      <c r="B4" s="47">
        <f>COUNTIF('ABCTE by Individual'!D:D,A4)+COUNTIF('ABCTE by Individual'!E:E,A4)+COUNTIF('ABCTE by Individual'!F:F,A4)</f>
        <v>3</v>
      </c>
    </row>
    <row r="5" spans="1:2" x14ac:dyDescent="0.2">
      <c r="A5" s="2" t="s">
        <v>48</v>
      </c>
      <c r="B5" s="47">
        <f>COUNTIF('ABCTE by Individual'!D:D,A5)+COUNTIF('ABCTE by Individual'!E:E,A5)+COUNTIF('ABCTE by Individual'!F:F,A5)</f>
        <v>56</v>
      </c>
    </row>
    <row r="6" spans="1:2" x14ac:dyDescent="0.2">
      <c r="A6" s="2" t="s">
        <v>50</v>
      </c>
      <c r="B6" s="47">
        <f>COUNTIF('ABCTE by Individual'!D:D,A6)+COUNTIF('ABCTE by Individual'!E:E,A6)+COUNTIF('ABCTE by Individual'!F:F,A6)</f>
        <v>105</v>
      </c>
    </row>
    <row r="7" spans="1:2" x14ac:dyDescent="0.2">
      <c r="A7" s="2" t="s">
        <v>58</v>
      </c>
      <c r="B7" s="47">
        <f>COUNTIF('ABCTE by Individual'!D:D,A7)+COUNTIF('ABCTE by Individual'!E:E,A7)+COUNTIF('ABCTE by Individual'!F:F,A7)</f>
        <v>21</v>
      </c>
    </row>
    <row r="8" spans="1:2" x14ac:dyDescent="0.2">
      <c r="A8" s="2" t="s">
        <v>64</v>
      </c>
      <c r="B8" s="47">
        <f>COUNTIF('ABCTE by Individual'!D:D,A8)+COUNTIF('ABCTE by Individual'!E:E,A8)+COUNTIF('ABCTE by Individual'!F:F,A8)</f>
        <v>47</v>
      </c>
    </row>
    <row r="9" spans="1:2" x14ac:dyDescent="0.2">
      <c r="A9" s="58" t="s">
        <v>68</v>
      </c>
      <c r="B9" s="61">
        <f>COUNTIF('ABCTE by Individual'!D:D,A9)+COUNTIF('ABCTE by Individual'!E:E,A9)+COUNTIF('ABCTE by Individual'!F:F,A9)</f>
        <v>19</v>
      </c>
    </row>
    <row r="10" spans="1:2" x14ac:dyDescent="0.2">
      <c r="A10" s="58" t="s">
        <v>73</v>
      </c>
      <c r="B10" s="61">
        <f>COUNTIF('ABCTE by Individual'!D:D,A10)+COUNTIF('ABCTE by Individual'!E:E,A10)+COUNTIF('ABCTE by Individual'!F:F,A10)</f>
        <v>7</v>
      </c>
    </row>
  </sheetData>
  <conditionalFormatting sqref="A1">
    <cfRule type="duplicateValues" dxfId="14" priority="2"/>
  </conditionalFormatting>
  <conditionalFormatting sqref="B1">
    <cfRule type="duplicateValues" dxfId="13" priority="1"/>
  </conditionalFormatting>
  <printOptions horizontalCentered="1"/>
  <pageMargins left="0.7" right="0.7" top="0.75" bottom="0.5" header="0.3" footer="0.3"/>
  <pageSetup scale="89" orientation="portrait" r:id="rId1"/>
  <headerFooter>
    <oddHeader>&amp;C&amp;"Arial,Bold"2015-2016 Alternative Authorizations Year-End Report
&amp;"Arial,Regular"Content Specialist (Frequency by Endorsement)</oddHeader>
    <oddFooter>&amp;C&amp;"Arial,Bold"Page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1"/>
  <sheetViews>
    <sheetView workbookViewId="0">
      <selection activeCell="F27" sqref="F27"/>
    </sheetView>
  </sheetViews>
  <sheetFormatPr defaultColWidth="8.85546875" defaultRowHeight="15" x14ac:dyDescent="0.25"/>
  <cols>
    <col min="1" max="1" width="9.42578125" bestFit="1" customWidth="1"/>
    <col min="2" max="2" width="67.42578125" bestFit="1" customWidth="1"/>
    <col min="3" max="3" width="9.28515625" customWidth="1"/>
  </cols>
  <sheetData>
    <row r="1" spans="1:3" x14ac:dyDescent="0.25">
      <c r="A1" s="53" t="s">
        <v>162</v>
      </c>
      <c r="B1" s="53" t="s">
        <v>163</v>
      </c>
      <c r="C1" s="53" t="s">
        <v>164</v>
      </c>
    </row>
    <row r="2" spans="1:3" x14ac:dyDescent="0.25">
      <c r="A2">
        <v>58</v>
      </c>
      <c r="B2" t="s">
        <v>165</v>
      </c>
      <c r="C2">
        <v>5</v>
      </c>
    </row>
    <row r="3" spans="1:3" x14ac:dyDescent="0.25">
      <c r="A3">
        <v>790</v>
      </c>
      <c r="B3" t="s">
        <v>166</v>
      </c>
      <c r="C3">
        <v>4</v>
      </c>
    </row>
    <row r="4" spans="1:3" x14ac:dyDescent="0.25">
      <c r="A4">
        <v>381</v>
      </c>
      <c r="B4" t="s">
        <v>167</v>
      </c>
      <c r="C4">
        <v>5</v>
      </c>
    </row>
    <row r="5" spans="1:3" x14ac:dyDescent="0.25">
      <c r="A5">
        <v>482</v>
      </c>
      <c r="B5" t="s">
        <v>168</v>
      </c>
      <c r="C5">
        <v>6</v>
      </c>
    </row>
    <row r="6" spans="1:3" x14ac:dyDescent="0.25">
      <c r="A6">
        <v>476</v>
      </c>
      <c r="B6" t="s">
        <v>169</v>
      </c>
      <c r="C6">
        <v>3</v>
      </c>
    </row>
    <row r="7" spans="1:3" x14ac:dyDescent="0.25">
      <c r="A7">
        <v>492</v>
      </c>
      <c r="B7" t="s">
        <v>170</v>
      </c>
      <c r="C7">
        <v>3</v>
      </c>
    </row>
    <row r="8" spans="1:3" x14ac:dyDescent="0.25">
      <c r="A8">
        <v>383</v>
      </c>
      <c r="B8" t="s">
        <v>171</v>
      </c>
      <c r="C8">
        <v>5</v>
      </c>
    </row>
    <row r="9" spans="1:3" x14ac:dyDescent="0.25">
      <c r="A9">
        <v>518</v>
      </c>
      <c r="B9" t="s">
        <v>172</v>
      </c>
      <c r="C9">
        <v>4</v>
      </c>
    </row>
    <row r="10" spans="1:3" x14ac:dyDescent="0.25">
      <c r="A10">
        <v>394</v>
      </c>
      <c r="B10" t="s">
        <v>173</v>
      </c>
      <c r="C10">
        <v>1</v>
      </c>
    </row>
    <row r="11" spans="1:3" x14ac:dyDescent="0.25">
      <c r="A11">
        <v>72</v>
      </c>
      <c r="B11" t="s">
        <v>174</v>
      </c>
      <c r="C11">
        <v>3</v>
      </c>
    </row>
    <row r="12" spans="1:3" x14ac:dyDescent="0.25">
      <c r="A12">
        <v>33</v>
      </c>
      <c r="B12" t="s">
        <v>175</v>
      </c>
      <c r="C12">
        <v>5</v>
      </c>
    </row>
    <row r="13" spans="1:3" x14ac:dyDescent="0.25">
      <c r="A13">
        <v>55</v>
      </c>
      <c r="B13" t="s">
        <v>176</v>
      </c>
      <c r="C13">
        <v>6</v>
      </c>
    </row>
    <row r="14" spans="1:3" x14ac:dyDescent="0.25">
      <c r="A14">
        <v>477</v>
      </c>
      <c r="B14" t="s">
        <v>177</v>
      </c>
      <c r="C14">
        <v>6</v>
      </c>
    </row>
    <row r="15" spans="1:3" x14ac:dyDescent="0.25">
      <c r="A15">
        <v>61</v>
      </c>
      <c r="B15" t="s">
        <v>178</v>
      </c>
      <c r="C15">
        <v>4</v>
      </c>
    </row>
    <row r="16" spans="1:3" x14ac:dyDescent="0.25">
      <c r="A16">
        <v>234</v>
      </c>
      <c r="B16" t="s">
        <v>179</v>
      </c>
      <c r="C16">
        <v>4</v>
      </c>
    </row>
    <row r="17" spans="1:3" x14ac:dyDescent="0.25">
      <c r="A17">
        <v>1</v>
      </c>
      <c r="B17" t="s">
        <v>180</v>
      </c>
      <c r="C17">
        <v>3</v>
      </c>
    </row>
    <row r="18" spans="1:3" x14ac:dyDescent="0.25">
      <c r="A18">
        <v>93</v>
      </c>
      <c r="B18" t="s">
        <v>181</v>
      </c>
      <c r="C18">
        <v>6</v>
      </c>
    </row>
    <row r="19" spans="1:3" x14ac:dyDescent="0.25">
      <c r="A19">
        <v>101</v>
      </c>
      <c r="B19" t="s">
        <v>182</v>
      </c>
      <c r="C19">
        <v>1</v>
      </c>
    </row>
    <row r="20" spans="1:3" x14ac:dyDescent="0.25">
      <c r="A20">
        <v>365</v>
      </c>
      <c r="B20" t="s">
        <v>183</v>
      </c>
      <c r="C20">
        <v>3</v>
      </c>
    </row>
    <row r="21" spans="1:3" x14ac:dyDescent="0.25">
      <c r="A21">
        <v>412</v>
      </c>
      <c r="B21" t="s">
        <v>184</v>
      </c>
      <c r="C21">
        <v>4</v>
      </c>
    </row>
    <row r="22" spans="1:3" x14ac:dyDescent="0.25">
      <c r="A22">
        <v>111</v>
      </c>
      <c r="B22" t="s">
        <v>185</v>
      </c>
      <c r="C22">
        <v>6</v>
      </c>
    </row>
    <row r="23" spans="1:3" x14ac:dyDescent="0.25">
      <c r="A23">
        <v>132</v>
      </c>
      <c r="B23" t="s">
        <v>186</v>
      </c>
      <c r="C23">
        <v>3</v>
      </c>
    </row>
    <row r="24" spans="1:3" x14ac:dyDescent="0.25">
      <c r="A24">
        <v>121</v>
      </c>
      <c r="B24" t="s">
        <v>187</v>
      </c>
      <c r="C24">
        <v>4</v>
      </c>
    </row>
    <row r="25" spans="1:3" x14ac:dyDescent="0.25">
      <c r="A25">
        <v>432</v>
      </c>
      <c r="B25" t="s">
        <v>188</v>
      </c>
      <c r="C25">
        <v>3</v>
      </c>
    </row>
    <row r="26" spans="1:3" x14ac:dyDescent="0.25">
      <c r="A26">
        <v>555</v>
      </c>
      <c r="B26" t="s">
        <v>189</v>
      </c>
      <c r="C26">
        <v>3</v>
      </c>
    </row>
    <row r="27" spans="1:3" x14ac:dyDescent="0.25">
      <c r="A27">
        <v>422</v>
      </c>
      <c r="B27" t="s">
        <v>190</v>
      </c>
      <c r="C27">
        <v>3</v>
      </c>
    </row>
    <row r="28" spans="1:3" x14ac:dyDescent="0.25">
      <c r="A28">
        <v>151</v>
      </c>
      <c r="B28" t="s">
        <v>191</v>
      </c>
      <c r="C28">
        <v>4</v>
      </c>
    </row>
    <row r="29" spans="1:3" x14ac:dyDescent="0.25">
      <c r="A29">
        <v>417</v>
      </c>
      <c r="B29" t="s">
        <v>192</v>
      </c>
      <c r="C29">
        <v>4</v>
      </c>
    </row>
    <row r="30" spans="1:3" x14ac:dyDescent="0.25">
      <c r="A30">
        <v>181</v>
      </c>
      <c r="B30" t="s">
        <v>193</v>
      </c>
      <c r="C30">
        <v>6</v>
      </c>
    </row>
    <row r="31" spans="1:3" x14ac:dyDescent="0.25">
      <c r="A31">
        <v>483</v>
      </c>
      <c r="B31" t="s">
        <v>194</v>
      </c>
      <c r="C31">
        <v>5</v>
      </c>
    </row>
    <row r="32" spans="1:3" x14ac:dyDescent="0.25">
      <c r="A32">
        <v>161</v>
      </c>
      <c r="B32" t="s">
        <v>195</v>
      </c>
      <c r="C32">
        <v>6</v>
      </c>
    </row>
    <row r="33" spans="1:3" x14ac:dyDescent="0.25">
      <c r="A33">
        <v>271</v>
      </c>
      <c r="B33" t="s">
        <v>196</v>
      </c>
      <c r="C33">
        <v>1</v>
      </c>
    </row>
    <row r="34" spans="1:3" x14ac:dyDescent="0.25">
      <c r="A34">
        <v>491</v>
      </c>
      <c r="B34" t="s">
        <v>197</v>
      </c>
      <c r="C34">
        <v>1</v>
      </c>
    </row>
    <row r="35" spans="1:3" x14ac:dyDescent="0.25">
      <c r="A35">
        <v>455</v>
      </c>
      <c r="B35" t="s">
        <v>198</v>
      </c>
      <c r="C35">
        <v>3</v>
      </c>
    </row>
    <row r="36" spans="1:3" x14ac:dyDescent="0.25">
      <c r="A36">
        <v>460</v>
      </c>
      <c r="B36" t="s">
        <v>199</v>
      </c>
      <c r="C36">
        <v>5</v>
      </c>
    </row>
    <row r="37" spans="1:3" x14ac:dyDescent="0.25">
      <c r="A37">
        <v>242</v>
      </c>
      <c r="B37" t="s">
        <v>200</v>
      </c>
      <c r="C37">
        <v>2</v>
      </c>
    </row>
    <row r="38" spans="1:3" x14ac:dyDescent="0.25">
      <c r="A38">
        <v>13</v>
      </c>
      <c r="B38" t="s">
        <v>201</v>
      </c>
      <c r="C38">
        <v>3</v>
      </c>
    </row>
    <row r="39" spans="1:3" x14ac:dyDescent="0.25">
      <c r="A39">
        <v>342</v>
      </c>
      <c r="B39" t="s">
        <v>202</v>
      </c>
      <c r="C39">
        <v>2</v>
      </c>
    </row>
    <row r="40" spans="1:3" x14ac:dyDescent="0.25">
      <c r="A40">
        <v>314</v>
      </c>
      <c r="B40" t="s">
        <v>203</v>
      </c>
      <c r="C40">
        <v>4</v>
      </c>
    </row>
    <row r="41" spans="1:3" x14ac:dyDescent="0.25">
      <c r="A41">
        <v>221</v>
      </c>
      <c r="B41" t="s">
        <v>204</v>
      </c>
      <c r="C41">
        <v>3</v>
      </c>
    </row>
    <row r="42" spans="1:3" x14ac:dyDescent="0.25">
      <c r="A42">
        <v>456</v>
      </c>
      <c r="B42" t="s">
        <v>205</v>
      </c>
      <c r="C42">
        <v>3</v>
      </c>
    </row>
    <row r="43" spans="1:3" x14ac:dyDescent="0.25">
      <c r="A43">
        <v>531</v>
      </c>
      <c r="B43" t="s">
        <v>206</v>
      </c>
      <c r="C43">
        <v>6</v>
      </c>
    </row>
    <row r="44" spans="1:3" x14ac:dyDescent="0.25">
      <c r="A44">
        <v>413</v>
      </c>
      <c r="B44" t="s">
        <v>207</v>
      </c>
      <c r="C44">
        <v>4</v>
      </c>
    </row>
    <row r="45" spans="1:3" x14ac:dyDescent="0.25">
      <c r="A45">
        <v>59</v>
      </c>
      <c r="B45" t="s">
        <v>208</v>
      </c>
      <c r="C45">
        <v>6</v>
      </c>
    </row>
    <row r="46" spans="1:3" x14ac:dyDescent="0.25">
      <c r="A46">
        <v>495</v>
      </c>
      <c r="B46" t="s">
        <v>209</v>
      </c>
      <c r="C46">
        <v>6</v>
      </c>
    </row>
    <row r="47" spans="1:3" x14ac:dyDescent="0.25">
      <c r="A47">
        <v>215</v>
      </c>
      <c r="B47" t="s">
        <v>210</v>
      </c>
      <c r="C47">
        <v>6</v>
      </c>
    </row>
    <row r="48" spans="1:3" x14ac:dyDescent="0.25">
      <c r="A48">
        <v>373</v>
      </c>
      <c r="B48" t="s">
        <v>211</v>
      </c>
      <c r="C48">
        <v>3</v>
      </c>
    </row>
    <row r="49" spans="1:3" x14ac:dyDescent="0.25">
      <c r="A49">
        <v>499</v>
      </c>
      <c r="B49" t="s">
        <v>212</v>
      </c>
      <c r="C49">
        <v>3</v>
      </c>
    </row>
    <row r="50" spans="1:3" x14ac:dyDescent="0.25">
      <c r="A50">
        <v>71</v>
      </c>
      <c r="B50" t="s">
        <v>213</v>
      </c>
      <c r="C50">
        <v>3</v>
      </c>
    </row>
    <row r="51" spans="1:3" x14ac:dyDescent="0.25">
      <c r="A51">
        <v>796</v>
      </c>
      <c r="B51" t="s">
        <v>214</v>
      </c>
      <c r="C51">
        <v>3</v>
      </c>
    </row>
    <row r="52" spans="1:3" x14ac:dyDescent="0.25">
      <c r="A52">
        <v>496</v>
      </c>
      <c r="B52" t="s">
        <v>215</v>
      </c>
      <c r="C52">
        <v>5</v>
      </c>
    </row>
    <row r="53" spans="1:3" x14ac:dyDescent="0.25">
      <c r="A53">
        <v>282</v>
      </c>
      <c r="B53" t="s">
        <v>216</v>
      </c>
      <c r="C53">
        <v>2</v>
      </c>
    </row>
    <row r="54" spans="1:3" x14ac:dyDescent="0.25">
      <c r="A54">
        <v>192</v>
      </c>
      <c r="B54" t="s">
        <v>217</v>
      </c>
      <c r="C54">
        <v>4</v>
      </c>
    </row>
    <row r="55" spans="1:3" x14ac:dyDescent="0.25">
      <c r="A55">
        <v>231</v>
      </c>
      <c r="B55" t="s">
        <v>218</v>
      </c>
      <c r="C55">
        <v>4</v>
      </c>
    </row>
    <row r="56" spans="1:3" x14ac:dyDescent="0.25">
      <c r="A56">
        <v>148</v>
      </c>
      <c r="B56" t="s">
        <v>219</v>
      </c>
      <c r="C56">
        <v>5</v>
      </c>
    </row>
    <row r="57" spans="1:3" x14ac:dyDescent="0.25">
      <c r="A57">
        <v>233</v>
      </c>
      <c r="B57" t="s">
        <v>220</v>
      </c>
      <c r="C57">
        <v>4</v>
      </c>
    </row>
    <row r="58" spans="1:3" x14ac:dyDescent="0.25">
      <c r="A58">
        <v>415</v>
      </c>
      <c r="B58" t="s">
        <v>221</v>
      </c>
      <c r="C58">
        <v>4</v>
      </c>
    </row>
    <row r="59" spans="1:3" x14ac:dyDescent="0.25">
      <c r="A59">
        <v>479</v>
      </c>
      <c r="B59" t="s">
        <v>222</v>
      </c>
      <c r="C59">
        <v>4</v>
      </c>
    </row>
    <row r="60" spans="1:3" x14ac:dyDescent="0.25">
      <c r="A60">
        <v>481</v>
      </c>
      <c r="B60" t="s">
        <v>223</v>
      </c>
      <c r="C60">
        <v>3</v>
      </c>
    </row>
    <row r="61" spans="1:3" x14ac:dyDescent="0.25">
      <c r="A61">
        <v>305</v>
      </c>
      <c r="B61" t="s">
        <v>224</v>
      </c>
      <c r="C61">
        <v>2</v>
      </c>
    </row>
    <row r="62" spans="1:3" x14ac:dyDescent="0.25">
      <c r="A62">
        <v>556</v>
      </c>
      <c r="B62" t="s">
        <v>225</v>
      </c>
      <c r="C62">
        <v>6</v>
      </c>
    </row>
    <row r="63" spans="1:3" x14ac:dyDescent="0.25">
      <c r="A63">
        <v>370</v>
      </c>
      <c r="B63" t="s">
        <v>226</v>
      </c>
      <c r="C63">
        <v>3</v>
      </c>
    </row>
    <row r="64" spans="1:3" x14ac:dyDescent="0.25">
      <c r="A64">
        <v>73</v>
      </c>
      <c r="B64" t="s">
        <v>227</v>
      </c>
      <c r="C64">
        <v>3</v>
      </c>
    </row>
    <row r="65" spans="1:3" x14ac:dyDescent="0.25">
      <c r="A65">
        <v>795</v>
      </c>
      <c r="B65" t="s">
        <v>228</v>
      </c>
      <c r="C65">
        <v>3</v>
      </c>
    </row>
    <row r="66" spans="1:3" x14ac:dyDescent="0.25">
      <c r="A66">
        <v>596</v>
      </c>
      <c r="B66" t="s">
        <v>229</v>
      </c>
      <c r="C66">
        <v>4</v>
      </c>
    </row>
    <row r="67" spans="1:3" x14ac:dyDescent="0.25">
      <c r="A67">
        <v>469</v>
      </c>
      <c r="B67" t="s">
        <v>230</v>
      </c>
      <c r="C67">
        <v>3</v>
      </c>
    </row>
    <row r="68" spans="1:3" x14ac:dyDescent="0.25">
      <c r="A68">
        <v>709</v>
      </c>
      <c r="B68" t="s">
        <v>231</v>
      </c>
      <c r="C68">
        <v>6</v>
      </c>
    </row>
    <row r="69" spans="1:3" x14ac:dyDescent="0.25">
      <c r="A69">
        <v>771</v>
      </c>
      <c r="B69" t="s">
        <v>232</v>
      </c>
      <c r="C69">
        <v>3</v>
      </c>
    </row>
    <row r="70" spans="1:3" x14ac:dyDescent="0.25">
      <c r="A70">
        <v>490</v>
      </c>
      <c r="B70" t="s">
        <v>233</v>
      </c>
      <c r="C70">
        <v>2</v>
      </c>
    </row>
    <row r="71" spans="1:3" x14ac:dyDescent="0.25">
      <c r="A71">
        <v>91</v>
      </c>
      <c r="B71" t="s">
        <v>234</v>
      </c>
      <c r="C71">
        <v>6</v>
      </c>
    </row>
    <row r="72" spans="1:3" x14ac:dyDescent="0.25">
      <c r="A72">
        <v>468</v>
      </c>
      <c r="B72" t="s">
        <v>235</v>
      </c>
      <c r="C72">
        <v>6</v>
      </c>
    </row>
    <row r="73" spans="1:3" x14ac:dyDescent="0.25">
      <c r="A73">
        <v>485</v>
      </c>
      <c r="B73" t="s">
        <v>236</v>
      </c>
      <c r="C73">
        <v>6</v>
      </c>
    </row>
    <row r="74" spans="1:3" x14ac:dyDescent="0.25">
      <c r="A74">
        <v>489</v>
      </c>
      <c r="B74" t="s">
        <v>237</v>
      </c>
      <c r="C74">
        <v>4</v>
      </c>
    </row>
    <row r="75" spans="1:3" x14ac:dyDescent="0.25">
      <c r="A75">
        <v>452</v>
      </c>
      <c r="B75" t="s">
        <v>238</v>
      </c>
      <c r="C75">
        <v>3</v>
      </c>
    </row>
    <row r="76" spans="1:3" x14ac:dyDescent="0.25">
      <c r="A76">
        <v>457</v>
      </c>
      <c r="B76" t="s">
        <v>239</v>
      </c>
      <c r="C76">
        <v>3</v>
      </c>
    </row>
    <row r="77" spans="1:3" x14ac:dyDescent="0.25">
      <c r="A77">
        <v>466</v>
      </c>
      <c r="B77" t="s">
        <v>240</v>
      </c>
      <c r="C77">
        <v>3</v>
      </c>
    </row>
    <row r="78" spans="1:3" x14ac:dyDescent="0.25">
      <c r="A78">
        <v>251</v>
      </c>
      <c r="B78" t="s">
        <v>241</v>
      </c>
      <c r="C78">
        <v>6</v>
      </c>
    </row>
    <row r="79" spans="1:3" x14ac:dyDescent="0.25">
      <c r="A79">
        <v>261</v>
      </c>
      <c r="B79" t="s">
        <v>242</v>
      </c>
      <c r="C79">
        <v>4</v>
      </c>
    </row>
    <row r="80" spans="1:3" x14ac:dyDescent="0.25">
      <c r="A80">
        <v>304</v>
      </c>
      <c r="B80" t="s">
        <v>243</v>
      </c>
      <c r="C80">
        <v>2</v>
      </c>
    </row>
    <row r="81" spans="1:3" x14ac:dyDescent="0.25">
      <c r="A81">
        <v>391</v>
      </c>
      <c r="B81" t="s">
        <v>244</v>
      </c>
      <c r="C81">
        <v>1</v>
      </c>
    </row>
    <row r="82" spans="1:3" x14ac:dyDescent="0.25">
      <c r="A82">
        <v>283</v>
      </c>
      <c r="B82" t="s">
        <v>245</v>
      </c>
      <c r="C82">
        <v>2</v>
      </c>
    </row>
    <row r="83" spans="1:3" x14ac:dyDescent="0.25">
      <c r="A83">
        <v>414</v>
      </c>
      <c r="B83" t="s">
        <v>246</v>
      </c>
      <c r="C83">
        <v>4</v>
      </c>
    </row>
    <row r="84" spans="1:3" x14ac:dyDescent="0.25">
      <c r="A84">
        <v>274</v>
      </c>
      <c r="B84" t="s">
        <v>247</v>
      </c>
      <c r="C84">
        <v>1</v>
      </c>
    </row>
    <row r="85" spans="1:3" x14ac:dyDescent="0.25">
      <c r="A85">
        <v>470</v>
      </c>
      <c r="B85" t="s">
        <v>248</v>
      </c>
      <c r="C85">
        <v>1</v>
      </c>
    </row>
    <row r="86" spans="1:3" x14ac:dyDescent="0.25">
      <c r="A86">
        <v>641</v>
      </c>
      <c r="B86" t="s">
        <v>249</v>
      </c>
      <c r="C86">
        <v>1</v>
      </c>
    </row>
    <row r="87" spans="1:3" x14ac:dyDescent="0.25">
      <c r="A87">
        <v>3</v>
      </c>
      <c r="B87" t="s">
        <v>250</v>
      </c>
      <c r="C87">
        <v>3</v>
      </c>
    </row>
    <row r="88" spans="1:3" x14ac:dyDescent="0.25">
      <c r="A88">
        <v>84</v>
      </c>
      <c r="B88" t="s">
        <v>251</v>
      </c>
      <c r="C88">
        <v>1</v>
      </c>
    </row>
    <row r="89" spans="1:3" x14ac:dyDescent="0.25">
      <c r="A89">
        <v>272</v>
      </c>
      <c r="B89" t="s">
        <v>252</v>
      </c>
      <c r="C89">
        <v>1</v>
      </c>
    </row>
    <row r="90" spans="1:3" x14ac:dyDescent="0.25">
      <c r="A90">
        <v>341</v>
      </c>
      <c r="B90" t="s">
        <v>253</v>
      </c>
      <c r="C90">
        <v>2</v>
      </c>
    </row>
    <row r="91" spans="1:3" x14ac:dyDescent="0.25">
      <c r="A91">
        <v>478</v>
      </c>
      <c r="B91" t="s">
        <v>254</v>
      </c>
      <c r="C91">
        <v>3</v>
      </c>
    </row>
    <row r="92" spans="1:3" x14ac:dyDescent="0.25">
      <c r="A92">
        <v>340</v>
      </c>
      <c r="B92" t="s">
        <v>255</v>
      </c>
      <c r="C92">
        <v>2</v>
      </c>
    </row>
    <row r="93" spans="1:3" x14ac:dyDescent="0.25">
      <c r="A93">
        <v>458</v>
      </c>
      <c r="B93" t="s">
        <v>256</v>
      </c>
      <c r="C93">
        <v>3</v>
      </c>
    </row>
    <row r="94" spans="1:3" x14ac:dyDescent="0.25">
      <c r="A94">
        <v>182</v>
      </c>
      <c r="B94" t="s">
        <v>257</v>
      </c>
      <c r="C94">
        <v>6</v>
      </c>
    </row>
    <row r="95" spans="1:3" x14ac:dyDescent="0.25">
      <c r="A95">
        <v>321</v>
      </c>
      <c r="B95" t="s">
        <v>258</v>
      </c>
      <c r="C95">
        <v>6</v>
      </c>
    </row>
    <row r="96" spans="1:3" x14ac:dyDescent="0.25">
      <c r="A96">
        <v>21</v>
      </c>
      <c r="B96" t="s">
        <v>259</v>
      </c>
      <c r="C96">
        <v>5</v>
      </c>
    </row>
    <row r="97" spans="1:3" x14ac:dyDescent="0.25">
      <c r="A97">
        <v>363</v>
      </c>
      <c r="B97" t="s">
        <v>260</v>
      </c>
      <c r="C97">
        <v>3</v>
      </c>
    </row>
    <row r="98" spans="1:3" x14ac:dyDescent="0.25">
      <c r="A98">
        <v>421</v>
      </c>
      <c r="B98" t="s">
        <v>261</v>
      </c>
      <c r="C98">
        <v>3</v>
      </c>
    </row>
    <row r="99" spans="1:3" x14ac:dyDescent="0.25">
      <c r="A99">
        <v>11</v>
      </c>
      <c r="B99" t="s">
        <v>262</v>
      </c>
      <c r="C99">
        <v>3</v>
      </c>
    </row>
    <row r="100" spans="1:3" x14ac:dyDescent="0.25">
      <c r="A100">
        <v>136</v>
      </c>
      <c r="B100" t="s">
        <v>263</v>
      </c>
      <c r="C100">
        <v>3</v>
      </c>
    </row>
    <row r="101" spans="1:3" x14ac:dyDescent="0.25">
      <c r="A101">
        <v>785</v>
      </c>
      <c r="B101" t="s">
        <v>264</v>
      </c>
      <c r="C101">
        <v>3</v>
      </c>
    </row>
    <row r="102" spans="1:3" x14ac:dyDescent="0.25">
      <c r="A102">
        <v>768</v>
      </c>
      <c r="B102" t="s">
        <v>265</v>
      </c>
      <c r="C102">
        <v>3</v>
      </c>
    </row>
    <row r="103" spans="1:3" x14ac:dyDescent="0.25">
      <c r="A103">
        <v>134</v>
      </c>
      <c r="B103" t="s">
        <v>266</v>
      </c>
      <c r="C103">
        <v>3</v>
      </c>
    </row>
    <row r="104" spans="1:3" x14ac:dyDescent="0.25">
      <c r="A104">
        <v>433</v>
      </c>
      <c r="B104" t="s">
        <v>267</v>
      </c>
      <c r="C104">
        <v>3</v>
      </c>
    </row>
    <row r="105" spans="1:3" x14ac:dyDescent="0.25">
      <c r="A105">
        <v>331</v>
      </c>
      <c r="B105" t="s">
        <v>268</v>
      </c>
      <c r="C105">
        <v>4</v>
      </c>
    </row>
    <row r="106" spans="1:3" x14ac:dyDescent="0.25">
      <c r="A106">
        <v>474</v>
      </c>
      <c r="B106" t="s">
        <v>269</v>
      </c>
      <c r="C106">
        <v>6</v>
      </c>
    </row>
    <row r="107" spans="1:3" x14ac:dyDescent="0.25">
      <c r="A107">
        <v>281</v>
      </c>
      <c r="B107" t="s">
        <v>270</v>
      </c>
      <c r="C107">
        <v>2</v>
      </c>
    </row>
    <row r="108" spans="1:3" x14ac:dyDescent="0.25">
      <c r="A108">
        <v>813</v>
      </c>
      <c r="B108" t="s">
        <v>271</v>
      </c>
      <c r="C108">
        <v>2</v>
      </c>
    </row>
    <row r="109" spans="1:3" x14ac:dyDescent="0.25">
      <c r="A109">
        <v>193</v>
      </c>
      <c r="B109" t="s">
        <v>272</v>
      </c>
      <c r="C109">
        <v>3</v>
      </c>
    </row>
    <row r="110" spans="1:3" x14ac:dyDescent="0.25">
      <c r="A110">
        <v>244</v>
      </c>
      <c r="B110" t="s">
        <v>273</v>
      </c>
      <c r="C110">
        <v>2</v>
      </c>
    </row>
    <row r="111" spans="1:3" x14ac:dyDescent="0.25">
      <c r="A111">
        <v>392</v>
      </c>
      <c r="B111" t="s">
        <v>274</v>
      </c>
      <c r="C111">
        <v>1</v>
      </c>
    </row>
    <row r="112" spans="1:3" x14ac:dyDescent="0.25">
      <c r="A112">
        <v>418</v>
      </c>
      <c r="B112" t="s">
        <v>275</v>
      </c>
      <c r="C112">
        <v>4</v>
      </c>
    </row>
    <row r="113" spans="1:3" x14ac:dyDescent="0.25">
      <c r="A113">
        <v>131</v>
      </c>
      <c r="B113" t="s">
        <v>276</v>
      </c>
      <c r="C113">
        <v>3</v>
      </c>
    </row>
    <row r="114" spans="1:3" x14ac:dyDescent="0.25">
      <c r="A114">
        <v>573</v>
      </c>
      <c r="B114" t="s">
        <v>277</v>
      </c>
      <c r="C114">
        <v>3</v>
      </c>
    </row>
    <row r="115" spans="1:3" x14ac:dyDescent="0.25">
      <c r="A115">
        <v>372</v>
      </c>
      <c r="B115" t="s">
        <v>278</v>
      </c>
      <c r="C115">
        <v>3</v>
      </c>
    </row>
    <row r="116" spans="1:3" x14ac:dyDescent="0.25">
      <c r="A116">
        <v>302</v>
      </c>
      <c r="B116" t="s">
        <v>279</v>
      </c>
      <c r="C116">
        <v>2</v>
      </c>
    </row>
    <row r="117" spans="1:3" x14ac:dyDescent="0.25">
      <c r="A117">
        <v>149</v>
      </c>
      <c r="B117" t="s">
        <v>280</v>
      </c>
      <c r="C117">
        <v>5</v>
      </c>
    </row>
    <row r="118" spans="1:3" x14ac:dyDescent="0.25">
      <c r="A118">
        <v>480</v>
      </c>
      <c r="B118" t="s">
        <v>281</v>
      </c>
      <c r="C118">
        <v>1</v>
      </c>
    </row>
    <row r="119" spans="1:3" x14ac:dyDescent="0.25">
      <c r="A119">
        <v>493</v>
      </c>
      <c r="B119" t="s">
        <v>282</v>
      </c>
      <c r="C119">
        <v>3</v>
      </c>
    </row>
    <row r="120" spans="1:3" x14ac:dyDescent="0.25">
      <c r="A120">
        <v>465</v>
      </c>
      <c r="B120" t="s">
        <v>283</v>
      </c>
      <c r="C120">
        <v>4</v>
      </c>
    </row>
    <row r="121" spans="1:3" x14ac:dyDescent="0.25">
      <c r="A121">
        <v>135</v>
      </c>
      <c r="B121" t="s">
        <v>284</v>
      </c>
      <c r="C121">
        <v>3</v>
      </c>
    </row>
    <row r="122" spans="1:3" x14ac:dyDescent="0.25">
      <c r="A122">
        <v>351</v>
      </c>
      <c r="B122" t="s">
        <v>285</v>
      </c>
      <c r="C122">
        <v>5</v>
      </c>
    </row>
    <row r="123" spans="1:3" x14ac:dyDescent="0.25">
      <c r="A123">
        <v>171</v>
      </c>
      <c r="B123" t="s">
        <v>286</v>
      </c>
      <c r="C123">
        <v>2</v>
      </c>
    </row>
    <row r="124" spans="1:3" x14ac:dyDescent="0.25">
      <c r="A124">
        <v>472</v>
      </c>
      <c r="B124" t="s">
        <v>287</v>
      </c>
      <c r="C124">
        <v>2</v>
      </c>
    </row>
    <row r="125" spans="1:3" x14ac:dyDescent="0.25">
      <c r="A125">
        <v>137</v>
      </c>
      <c r="B125" t="s">
        <v>288</v>
      </c>
      <c r="C125">
        <v>3</v>
      </c>
    </row>
    <row r="126" spans="1:3" x14ac:dyDescent="0.25">
      <c r="A126">
        <v>497</v>
      </c>
      <c r="B126" t="s">
        <v>289</v>
      </c>
      <c r="C126">
        <v>3</v>
      </c>
    </row>
    <row r="127" spans="1:3" x14ac:dyDescent="0.25">
      <c r="A127">
        <v>371</v>
      </c>
      <c r="B127" t="s">
        <v>290</v>
      </c>
      <c r="C127">
        <v>3</v>
      </c>
    </row>
    <row r="128" spans="1:3" x14ac:dyDescent="0.25">
      <c r="A128">
        <v>794</v>
      </c>
      <c r="B128" t="s">
        <v>291</v>
      </c>
      <c r="C128">
        <v>3</v>
      </c>
    </row>
    <row r="129" spans="1:3" x14ac:dyDescent="0.25">
      <c r="A129">
        <v>511</v>
      </c>
      <c r="B129" t="s">
        <v>292</v>
      </c>
      <c r="C129">
        <v>3</v>
      </c>
    </row>
    <row r="130" spans="1:3" x14ac:dyDescent="0.25">
      <c r="A130">
        <v>364</v>
      </c>
      <c r="B130" t="s">
        <v>293</v>
      </c>
      <c r="C130">
        <v>3</v>
      </c>
    </row>
    <row r="131" spans="1:3" x14ac:dyDescent="0.25">
      <c r="A131">
        <v>44</v>
      </c>
      <c r="B131" t="s">
        <v>294</v>
      </c>
      <c r="C131">
        <v>1</v>
      </c>
    </row>
    <row r="132" spans="1:3" x14ac:dyDescent="0.25">
      <c r="A132">
        <v>25</v>
      </c>
      <c r="B132" t="s">
        <v>295</v>
      </c>
      <c r="C132">
        <v>5</v>
      </c>
    </row>
    <row r="133" spans="1:3" x14ac:dyDescent="0.25">
      <c r="A133">
        <v>494</v>
      </c>
      <c r="B133" t="s">
        <v>296</v>
      </c>
      <c r="C133">
        <v>5</v>
      </c>
    </row>
    <row r="134" spans="1:3" x14ac:dyDescent="0.25">
      <c r="A134">
        <v>273</v>
      </c>
      <c r="B134" t="s">
        <v>297</v>
      </c>
      <c r="C134">
        <v>1</v>
      </c>
    </row>
    <row r="135" spans="1:3" x14ac:dyDescent="0.25">
      <c r="A135">
        <v>285</v>
      </c>
      <c r="B135" t="s">
        <v>298</v>
      </c>
      <c r="C135">
        <v>2</v>
      </c>
    </row>
    <row r="136" spans="1:3" x14ac:dyDescent="0.25">
      <c r="A136">
        <v>201</v>
      </c>
      <c r="B136" t="s">
        <v>299</v>
      </c>
      <c r="C136">
        <v>5</v>
      </c>
    </row>
    <row r="137" spans="1:3" x14ac:dyDescent="0.25">
      <c r="A137">
        <v>513</v>
      </c>
      <c r="B137" t="s">
        <v>300</v>
      </c>
      <c r="C137">
        <v>3</v>
      </c>
    </row>
    <row r="138" spans="1:3" x14ac:dyDescent="0.25">
      <c r="A138">
        <v>717</v>
      </c>
      <c r="B138" t="s">
        <v>301</v>
      </c>
      <c r="C138">
        <v>3</v>
      </c>
    </row>
    <row r="139" spans="1:3" x14ac:dyDescent="0.25">
      <c r="A139">
        <v>453</v>
      </c>
      <c r="B139" t="s">
        <v>302</v>
      </c>
      <c r="C139">
        <v>3</v>
      </c>
    </row>
    <row r="140" spans="1:3" x14ac:dyDescent="0.25">
      <c r="A140">
        <v>316</v>
      </c>
      <c r="B140" t="s">
        <v>303</v>
      </c>
      <c r="C140">
        <v>4</v>
      </c>
    </row>
    <row r="141" spans="1:3" x14ac:dyDescent="0.25">
      <c r="A141">
        <v>252</v>
      </c>
      <c r="B141" t="s">
        <v>304</v>
      </c>
      <c r="C141">
        <v>6</v>
      </c>
    </row>
    <row r="142" spans="1:3" x14ac:dyDescent="0.25">
      <c r="A142">
        <v>382</v>
      </c>
      <c r="B142" t="s">
        <v>305</v>
      </c>
      <c r="C142">
        <v>5</v>
      </c>
    </row>
    <row r="143" spans="1:3" x14ac:dyDescent="0.25">
      <c r="A143">
        <v>454</v>
      </c>
      <c r="B143" t="s">
        <v>306</v>
      </c>
      <c r="C143">
        <v>3</v>
      </c>
    </row>
    <row r="144" spans="1:3" x14ac:dyDescent="0.25">
      <c r="A144">
        <v>751</v>
      </c>
      <c r="B144" t="s">
        <v>307</v>
      </c>
      <c r="C144">
        <v>5</v>
      </c>
    </row>
    <row r="145" spans="1:3" x14ac:dyDescent="0.25">
      <c r="A145">
        <v>475</v>
      </c>
      <c r="B145" t="s">
        <v>308</v>
      </c>
      <c r="C145">
        <v>3</v>
      </c>
    </row>
    <row r="146" spans="1:3" x14ac:dyDescent="0.25">
      <c r="A146">
        <v>291</v>
      </c>
      <c r="B146" t="s">
        <v>309</v>
      </c>
      <c r="C146">
        <v>6</v>
      </c>
    </row>
    <row r="147" spans="1:3" x14ac:dyDescent="0.25">
      <c r="A147">
        <v>243</v>
      </c>
      <c r="B147" t="s">
        <v>310</v>
      </c>
      <c r="C147">
        <v>2</v>
      </c>
    </row>
    <row r="148" spans="1:3" x14ac:dyDescent="0.25">
      <c r="A148">
        <v>487</v>
      </c>
      <c r="B148" t="s">
        <v>311</v>
      </c>
      <c r="C148">
        <v>1</v>
      </c>
    </row>
    <row r="149" spans="1:3" x14ac:dyDescent="0.25">
      <c r="A149">
        <v>60</v>
      </c>
      <c r="B149" t="s">
        <v>312</v>
      </c>
      <c r="C149">
        <v>6</v>
      </c>
    </row>
    <row r="150" spans="1:3" x14ac:dyDescent="0.25">
      <c r="A150">
        <v>312</v>
      </c>
      <c r="B150" t="s">
        <v>313</v>
      </c>
      <c r="C150">
        <v>4</v>
      </c>
    </row>
    <row r="151" spans="1:3" x14ac:dyDescent="0.25">
      <c r="A151">
        <v>537</v>
      </c>
      <c r="B151" t="s">
        <v>19</v>
      </c>
      <c r="C151">
        <v>4</v>
      </c>
    </row>
    <row r="152" spans="1:3" x14ac:dyDescent="0.25">
      <c r="A152">
        <v>52</v>
      </c>
      <c r="B152" t="s">
        <v>314</v>
      </c>
      <c r="C152">
        <v>5</v>
      </c>
    </row>
    <row r="153" spans="1:3" x14ac:dyDescent="0.25">
      <c r="A153">
        <v>150</v>
      </c>
      <c r="B153" t="s">
        <v>315</v>
      </c>
      <c r="C153">
        <v>5</v>
      </c>
    </row>
    <row r="154" spans="1:3" x14ac:dyDescent="0.25">
      <c r="A154">
        <v>292</v>
      </c>
      <c r="B154" t="s">
        <v>316</v>
      </c>
      <c r="C154">
        <v>6</v>
      </c>
    </row>
    <row r="155" spans="1:3" x14ac:dyDescent="0.25">
      <c r="A155">
        <v>41</v>
      </c>
      <c r="B155" t="s">
        <v>317</v>
      </c>
      <c r="C155">
        <v>1</v>
      </c>
    </row>
    <row r="156" spans="1:3" x14ac:dyDescent="0.25">
      <c r="A156">
        <v>322</v>
      </c>
      <c r="B156" t="s">
        <v>318</v>
      </c>
      <c r="C156">
        <v>6</v>
      </c>
    </row>
    <row r="157" spans="1:3" x14ac:dyDescent="0.25">
      <c r="A157">
        <v>92</v>
      </c>
      <c r="B157" t="s">
        <v>319</v>
      </c>
      <c r="C157">
        <v>6</v>
      </c>
    </row>
    <row r="158" spans="1:3" x14ac:dyDescent="0.25">
      <c r="A158">
        <v>488</v>
      </c>
      <c r="B158" t="s">
        <v>320</v>
      </c>
      <c r="C158">
        <v>4</v>
      </c>
    </row>
    <row r="159" spans="1:3" x14ac:dyDescent="0.25">
      <c r="A159">
        <v>461</v>
      </c>
      <c r="B159" t="s">
        <v>321</v>
      </c>
      <c r="C159">
        <v>6</v>
      </c>
    </row>
    <row r="160" spans="1:3" x14ac:dyDescent="0.25">
      <c r="A160">
        <v>401</v>
      </c>
      <c r="B160" t="s">
        <v>322</v>
      </c>
      <c r="C160">
        <v>6</v>
      </c>
    </row>
    <row r="161" spans="1:3" x14ac:dyDescent="0.25">
      <c r="A161">
        <v>473</v>
      </c>
      <c r="B161" t="s">
        <v>323</v>
      </c>
      <c r="C161">
        <v>3</v>
      </c>
    </row>
    <row r="162" spans="1:3" x14ac:dyDescent="0.25">
      <c r="A162">
        <v>559</v>
      </c>
      <c r="B162" t="s">
        <v>324</v>
      </c>
      <c r="C162">
        <v>3</v>
      </c>
    </row>
    <row r="163" spans="1:3" x14ac:dyDescent="0.25">
      <c r="A163">
        <v>416</v>
      </c>
      <c r="B163" t="s">
        <v>325</v>
      </c>
      <c r="C163">
        <v>4</v>
      </c>
    </row>
    <row r="164" spans="1:3" x14ac:dyDescent="0.25">
      <c r="A164">
        <v>287</v>
      </c>
      <c r="B164" t="s">
        <v>326</v>
      </c>
      <c r="C164">
        <v>2</v>
      </c>
    </row>
    <row r="165" spans="1:3" x14ac:dyDescent="0.25">
      <c r="A165">
        <v>411</v>
      </c>
      <c r="B165" t="s">
        <v>327</v>
      </c>
      <c r="C165">
        <v>4</v>
      </c>
    </row>
    <row r="166" spans="1:3" x14ac:dyDescent="0.25">
      <c r="A166">
        <v>486</v>
      </c>
      <c r="B166" t="s">
        <v>328</v>
      </c>
      <c r="C166">
        <v>6</v>
      </c>
    </row>
    <row r="167" spans="1:3" x14ac:dyDescent="0.25">
      <c r="A167">
        <v>262</v>
      </c>
      <c r="B167" t="s">
        <v>329</v>
      </c>
      <c r="C167">
        <v>4</v>
      </c>
    </row>
    <row r="168" spans="1:3" x14ac:dyDescent="0.25">
      <c r="A168">
        <v>139</v>
      </c>
      <c r="B168" t="s">
        <v>330</v>
      </c>
      <c r="C168">
        <v>3</v>
      </c>
    </row>
    <row r="169" spans="1:3" x14ac:dyDescent="0.25">
      <c r="A169">
        <v>451</v>
      </c>
      <c r="B169" t="s">
        <v>331</v>
      </c>
      <c r="C169">
        <v>3</v>
      </c>
    </row>
    <row r="170" spans="1:3" x14ac:dyDescent="0.25">
      <c r="A170">
        <v>463</v>
      </c>
      <c r="B170" t="s">
        <v>332</v>
      </c>
      <c r="C170">
        <v>3</v>
      </c>
    </row>
    <row r="171" spans="1:3" x14ac:dyDescent="0.25">
      <c r="A171">
        <v>393</v>
      </c>
      <c r="B171" t="s">
        <v>333</v>
      </c>
      <c r="C171">
        <v>1</v>
      </c>
    </row>
    <row r="172" spans="1:3" x14ac:dyDescent="0.25">
      <c r="A172">
        <v>431</v>
      </c>
      <c r="B172" t="s">
        <v>334</v>
      </c>
      <c r="C172">
        <v>3</v>
      </c>
    </row>
    <row r="173" spans="1:3" x14ac:dyDescent="0.25">
      <c r="A173">
        <v>232</v>
      </c>
      <c r="B173" t="s">
        <v>335</v>
      </c>
      <c r="C173">
        <v>4</v>
      </c>
    </row>
    <row r="174" spans="1:3" x14ac:dyDescent="0.25">
      <c r="A174">
        <v>2</v>
      </c>
      <c r="B174" t="s">
        <v>336</v>
      </c>
      <c r="C174">
        <v>3</v>
      </c>
    </row>
    <row r="175" spans="1:3" x14ac:dyDescent="0.25">
      <c r="A175">
        <v>83</v>
      </c>
      <c r="B175" t="s">
        <v>337</v>
      </c>
      <c r="C175">
        <v>1</v>
      </c>
    </row>
    <row r="176" spans="1:3" x14ac:dyDescent="0.25">
      <c r="A176">
        <v>253</v>
      </c>
      <c r="B176" t="s">
        <v>338</v>
      </c>
      <c r="C176">
        <v>6</v>
      </c>
    </row>
    <row r="177" spans="1:3" x14ac:dyDescent="0.25">
      <c r="A177">
        <v>202</v>
      </c>
      <c r="B177" t="s">
        <v>339</v>
      </c>
      <c r="C177">
        <v>5</v>
      </c>
    </row>
    <row r="178" spans="1:3" x14ac:dyDescent="0.25">
      <c r="A178">
        <v>464</v>
      </c>
      <c r="B178" t="s">
        <v>340</v>
      </c>
      <c r="C178">
        <v>6</v>
      </c>
    </row>
    <row r="179" spans="1:3" x14ac:dyDescent="0.25">
      <c r="A179">
        <v>288</v>
      </c>
      <c r="B179" t="s">
        <v>341</v>
      </c>
      <c r="C179">
        <v>2</v>
      </c>
    </row>
    <row r="180" spans="1:3" x14ac:dyDescent="0.25">
      <c r="A180">
        <v>133</v>
      </c>
      <c r="B180" t="s">
        <v>342</v>
      </c>
      <c r="C180">
        <v>3</v>
      </c>
    </row>
    <row r="181" spans="1:3" x14ac:dyDescent="0.25">
      <c r="A181">
        <v>462</v>
      </c>
      <c r="B181" t="s">
        <v>343</v>
      </c>
      <c r="C181">
        <v>4</v>
      </c>
    </row>
  </sheetData>
  <conditionalFormatting sqref="A242:A1048576 A1:A181">
    <cfRule type="duplicateValues" dxfId="6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topLeftCell="A102" workbookViewId="0">
      <selection activeCell="A114" sqref="A114"/>
    </sheetView>
  </sheetViews>
  <sheetFormatPr defaultRowHeight="15" x14ac:dyDescent="0.25"/>
  <cols>
    <col min="1" max="1" width="50" style="16" bestFit="1" customWidth="1"/>
    <col min="2" max="2" width="83.5703125" style="16" bestFit="1" customWidth="1"/>
    <col min="3" max="256" width="9.140625" style="16"/>
    <col min="257" max="257" width="50" style="16" bestFit="1" customWidth="1"/>
    <col min="258" max="258" width="83.5703125" style="16" bestFit="1" customWidth="1"/>
    <col min="259" max="512" width="9.140625" style="16"/>
    <col min="513" max="513" width="50" style="16" bestFit="1" customWidth="1"/>
    <col min="514" max="514" width="83.5703125" style="16" bestFit="1" customWidth="1"/>
    <col min="515" max="768" width="9.140625" style="16"/>
    <col min="769" max="769" width="50" style="16" bestFit="1" customWidth="1"/>
    <col min="770" max="770" width="83.5703125" style="16" bestFit="1" customWidth="1"/>
    <col min="771" max="1024" width="9.140625" style="16"/>
    <col min="1025" max="1025" width="50" style="16" bestFit="1" customWidth="1"/>
    <col min="1026" max="1026" width="83.5703125" style="16" bestFit="1" customWidth="1"/>
    <col min="1027" max="1280" width="9.140625" style="16"/>
    <col min="1281" max="1281" width="50" style="16" bestFit="1" customWidth="1"/>
    <col min="1282" max="1282" width="83.5703125" style="16" bestFit="1" customWidth="1"/>
    <col min="1283" max="1536" width="9.140625" style="16"/>
    <col min="1537" max="1537" width="50" style="16" bestFit="1" customWidth="1"/>
    <col min="1538" max="1538" width="83.5703125" style="16" bestFit="1" customWidth="1"/>
    <col min="1539" max="1792" width="9.140625" style="16"/>
    <col min="1793" max="1793" width="50" style="16" bestFit="1" customWidth="1"/>
    <col min="1794" max="1794" width="83.5703125" style="16" bestFit="1" customWidth="1"/>
    <col min="1795" max="2048" width="9.140625" style="16"/>
    <col min="2049" max="2049" width="50" style="16" bestFit="1" customWidth="1"/>
    <col min="2050" max="2050" width="83.5703125" style="16" bestFit="1" customWidth="1"/>
    <col min="2051" max="2304" width="9.140625" style="16"/>
    <col min="2305" max="2305" width="50" style="16" bestFit="1" customWidth="1"/>
    <col min="2306" max="2306" width="83.5703125" style="16" bestFit="1" customWidth="1"/>
    <col min="2307" max="2560" width="9.140625" style="16"/>
    <col min="2561" max="2561" width="50" style="16" bestFit="1" customWidth="1"/>
    <col min="2562" max="2562" width="83.5703125" style="16" bestFit="1" customWidth="1"/>
    <col min="2563" max="2816" width="9.140625" style="16"/>
    <col min="2817" max="2817" width="50" style="16" bestFit="1" customWidth="1"/>
    <col min="2818" max="2818" width="83.5703125" style="16" bestFit="1" customWidth="1"/>
    <col min="2819" max="3072" width="9.140625" style="16"/>
    <col min="3073" max="3073" width="50" style="16" bestFit="1" customWidth="1"/>
    <col min="3074" max="3074" width="83.5703125" style="16" bestFit="1" customWidth="1"/>
    <col min="3075" max="3328" width="9.140625" style="16"/>
    <col min="3329" max="3329" width="50" style="16" bestFit="1" customWidth="1"/>
    <col min="3330" max="3330" width="83.5703125" style="16" bestFit="1" customWidth="1"/>
    <col min="3331" max="3584" width="9.140625" style="16"/>
    <col min="3585" max="3585" width="50" style="16" bestFit="1" customWidth="1"/>
    <col min="3586" max="3586" width="83.5703125" style="16" bestFit="1" customWidth="1"/>
    <col min="3587" max="3840" width="9.140625" style="16"/>
    <col min="3841" max="3841" width="50" style="16" bestFit="1" customWidth="1"/>
    <col min="3842" max="3842" width="83.5703125" style="16" bestFit="1" customWidth="1"/>
    <col min="3843" max="4096" width="9.140625" style="16"/>
    <col min="4097" max="4097" width="50" style="16" bestFit="1" customWidth="1"/>
    <col min="4098" max="4098" width="83.5703125" style="16" bestFit="1" customWidth="1"/>
    <col min="4099" max="4352" width="9.140625" style="16"/>
    <col min="4353" max="4353" width="50" style="16" bestFit="1" customWidth="1"/>
    <col min="4354" max="4354" width="83.5703125" style="16" bestFit="1" customWidth="1"/>
    <col min="4355" max="4608" width="9.140625" style="16"/>
    <col min="4609" max="4609" width="50" style="16" bestFit="1" customWidth="1"/>
    <col min="4610" max="4610" width="83.5703125" style="16" bestFit="1" customWidth="1"/>
    <col min="4611" max="4864" width="9.140625" style="16"/>
    <col min="4865" max="4865" width="50" style="16" bestFit="1" customWidth="1"/>
    <col min="4866" max="4866" width="83.5703125" style="16" bestFit="1" customWidth="1"/>
    <col min="4867" max="5120" width="9.140625" style="16"/>
    <col min="5121" max="5121" width="50" style="16" bestFit="1" customWidth="1"/>
    <col min="5122" max="5122" width="83.5703125" style="16" bestFit="1" customWidth="1"/>
    <col min="5123" max="5376" width="9.140625" style="16"/>
    <col min="5377" max="5377" width="50" style="16" bestFit="1" customWidth="1"/>
    <col min="5378" max="5378" width="83.5703125" style="16" bestFit="1" customWidth="1"/>
    <col min="5379" max="5632" width="9.140625" style="16"/>
    <col min="5633" max="5633" width="50" style="16" bestFit="1" customWidth="1"/>
    <col min="5634" max="5634" width="83.5703125" style="16" bestFit="1" customWidth="1"/>
    <col min="5635" max="5888" width="9.140625" style="16"/>
    <col min="5889" max="5889" width="50" style="16" bestFit="1" customWidth="1"/>
    <col min="5890" max="5890" width="83.5703125" style="16" bestFit="1" customWidth="1"/>
    <col min="5891" max="6144" width="9.140625" style="16"/>
    <col min="6145" max="6145" width="50" style="16" bestFit="1" customWidth="1"/>
    <col min="6146" max="6146" width="83.5703125" style="16" bestFit="1" customWidth="1"/>
    <col min="6147" max="6400" width="9.140625" style="16"/>
    <col min="6401" max="6401" width="50" style="16" bestFit="1" customWidth="1"/>
    <col min="6402" max="6402" width="83.5703125" style="16" bestFit="1" customWidth="1"/>
    <col min="6403" max="6656" width="9.140625" style="16"/>
    <col min="6657" max="6657" width="50" style="16" bestFit="1" customWidth="1"/>
    <col min="6658" max="6658" width="83.5703125" style="16" bestFit="1" customWidth="1"/>
    <col min="6659" max="6912" width="9.140625" style="16"/>
    <col min="6913" max="6913" width="50" style="16" bestFit="1" customWidth="1"/>
    <col min="6914" max="6914" width="83.5703125" style="16" bestFit="1" customWidth="1"/>
    <col min="6915" max="7168" width="9.140625" style="16"/>
    <col min="7169" max="7169" width="50" style="16" bestFit="1" customWidth="1"/>
    <col min="7170" max="7170" width="83.5703125" style="16" bestFit="1" customWidth="1"/>
    <col min="7171" max="7424" width="9.140625" style="16"/>
    <col min="7425" max="7425" width="50" style="16" bestFit="1" customWidth="1"/>
    <col min="7426" max="7426" width="83.5703125" style="16" bestFit="1" customWidth="1"/>
    <col min="7427" max="7680" width="9.140625" style="16"/>
    <col min="7681" max="7681" width="50" style="16" bestFit="1" customWidth="1"/>
    <col min="7682" max="7682" width="83.5703125" style="16" bestFit="1" customWidth="1"/>
    <col min="7683" max="7936" width="9.140625" style="16"/>
    <col min="7937" max="7937" width="50" style="16" bestFit="1" customWidth="1"/>
    <col min="7938" max="7938" width="83.5703125" style="16" bestFit="1" customWidth="1"/>
    <col min="7939" max="8192" width="9.140625" style="16"/>
    <col min="8193" max="8193" width="50" style="16" bestFit="1" customWidth="1"/>
    <col min="8194" max="8194" width="83.5703125" style="16" bestFit="1" customWidth="1"/>
    <col min="8195" max="8448" width="9.140625" style="16"/>
    <col min="8449" max="8449" width="50" style="16" bestFit="1" customWidth="1"/>
    <col min="8450" max="8450" width="83.5703125" style="16" bestFit="1" customWidth="1"/>
    <col min="8451" max="8704" width="9.140625" style="16"/>
    <col min="8705" max="8705" width="50" style="16" bestFit="1" customWidth="1"/>
    <col min="8706" max="8706" width="83.5703125" style="16" bestFit="1" customWidth="1"/>
    <col min="8707" max="8960" width="9.140625" style="16"/>
    <col min="8961" max="8961" width="50" style="16" bestFit="1" customWidth="1"/>
    <col min="8962" max="8962" width="83.5703125" style="16" bestFit="1" customWidth="1"/>
    <col min="8963" max="9216" width="9.140625" style="16"/>
    <col min="9217" max="9217" width="50" style="16" bestFit="1" customWidth="1"/>
    <col min="9218" max="9218" width="83.5703125" style="16" bestFit="1" customWidth="1"/>
    <col min="9219" max="9472" width="9.140625" style="16"/>
    <col min="9473" max="9473" width="50" style="16" bestFit="1" customWidth="1"/>
    <col min="9474" max="9474" width="83.5703125" style="16" bestFit="1" customWidth="1"/>
    <col min="9475" max="9728" width="9.140625" style="16"/>
    <col min="9729" max="9729" width="50" style="16" bestFit="1" customWidth="1"/>
    <col min="9730" max="9730" width="83.5703125" style="16" bestFit="1" customWidth="1"/>
    <col min="9731" max="9984" width="9.140625" style="16"/>
    <col min="9985" max="9985" width="50" style="16" bestFit="1" customWidth="1"/>
    <col min="9986" max="9986" width="83.5703125" style="16" bestFit="1" customWidth="1"/>
    <col min="9987" max="10240" width="9.140625" style="16"/>
    <col min="10241" max="10241" width="50" style="16" bestFit="1" customWidth="1"/>
    <col min="10242" max="10242" width="83.5703125" style="16" bestFit="1" customWidth="1"/>
    <col min="10243" max="10496" width="9.140625" style="16"/>
    <col min="10497" max="10497" width="50" style="16" bestFit="1" customWidth="1"/>
    <col min="10498" max="10498" width="83.5703125" style="16" bestFit="1" customWidth="1"/>
    <col min="10499" max="10752" width="9.140625" style="16"/>
    <col min="10753" max="10753" width="50" style="16" bestFit="1" customWidth="1"/>
    <col min="10754" max="10754" width="83.5703125" style="16" bestFit="1" customWidth="1"/>
    <col min="10755" max="11008" width="9.140625" style="16"/>
    <col min="11009" max="11009" width="50" style="16" bestFit="1" customWidth="1"/>
    <col min="11010" max="11010" width="83.5703125" style="16" bestFit="1" customWidth="1"/>
    <col min="11011" max="11264" width="9.140625" style="16"/>
    <col min="11265" max="11265" width="50" style="16" bestFit="1" customWidth="1"/>
    <col min="11266" max="11266" width="83.5703125" style="16" bestFit="1" customWidth="1"/>
    <col min="11267" max="11520" width="9.140625" style="16"/>
    <col min="11521" max="11521" width="50" style="16" bestFit="1" customWidth="1"/>
    <col min="11522" max="11522" width="83.5703125" style="16" bestFit="1" customWidth="1"/>
    <col min="11523" max="11776" width="9.140625" style="16"/>
    <col min="11777" max="11777" width="50" style="16" bestFit="1" customWidth="1"/>
    <col min="11778" max="11778" width="83.5703125" style="16" bestFit="1" customWidth="1"/>
    <col min="11779" max="12032" width="9.140625" style="16"/>
    <col min="12033" max="12033" width="50" style="16" bestFit="1" customWidth="1"/>
    <col min="12034" max="12034" width="83.5703125" style="16" bestFit="1" customWidth="1"/>
    <col min="12035" max="12288" width="9.140625" style="16"/>
    <col min="12289" max="12289" width="50" style="16" bestFit="1" customWidth="1"/>
    <col min="12290" max="12290" width="83.5703125" style="16" bestFit="1" customWidth="1"/>
    <col min="12291" max="12544" width="9.140625" style="16"/>
    <col min="12545" max="12545" width="50" style="16" bestFit="1" customWidth="1"/>
    <col min="12546" max="12546" width="83.5703125" style="16" bestFit="1" customWidth="1"/>
    <col min="12547" max="12800" width="9.140625" style="16"/>
    <col min="12801" max="12801" width="50" style="16" bestFit="1" customWidth="1"/>
    <col min="12802" max="12802" width="83.5703125" style="16" bestFit="1" customWidth="1"/>
    <col min="12803" max="13056" width="9.140625" style="16"/>
    <col min="13057" max="13057" width="50" style="16" bestFit="1" customWidth="1"/>
    <col min="13058" max="13058" width="83.5703125" style="16" bestFit="1" customWidth="1"/>
    <col min="13059" max="13312" width="9.140625" style="16"/>
    <col min="13313" max="13313" width="50" style="16" bestFit="1" customWidth="1"/>
    <col min="13314" max="13314" width="83.5703125" style="16" bestFit="1" customWidth="1"/>
    <col min="13315" max="13568" width="9.140625" style="16"/>
    <col min="13569" max="13569" width="50" style="16" bestFit="1" customWidth="1"/>
    <col min="13570" max="13570" width="83.5703125" style="16" bestFit="1" customWidth="1"/>
    <col min="13571" max="13824" width="9.140625" style="16"/>
    <col min="13825" max="13825" width="50" style="16" bestFit="1" customWidth="1"/>
    <col min="13826" max="13826" width="83.5703125" style="16" bestFit="1" customWidth="1"/>
    <col min="13827" max="14080" width="9.140625" style="16"/>
    <col min="14081" max="14081" width="50" style="16" bestFit="1" customWidth="1"/>
    <col min="14082" max="14082" width="83.5703125" style="16" bestFit="1" customWidth="1"/>
    <col min="14083" max="14336" width="9.140625" style="16"/>
    <col min="14337" max="14337" width="50" style="16" bestFit="1" customWidth="1"/>
    <col min="14338" max="14338" width="83.5703125" style="16" bestFit="1" customWidth="1"/>
    <col min="14339" max="14592" width="9.140625" style="16"/>
    <col min="14593" max="14593" width="50" style="16" bestFit="1" customWidth="1"/>
    <col min="14594" max="14594" width="83.5703125" style="16" bestFit="1" customWidth="1"/>
    <col min="14595" max="14848" width="9.140625" style="16"/>
    <col min="14849" max="14849" width="50" style="16" bestFit="1" customWidth="1"/>
    <col min="14850" max="14850" width="83.5703125" style="16" bestFit="1" customWidth="1"/>
    <col min="14851" max="15104" width="9.140625" style="16"/>
    <col min="15105" max="15105" width="50" style="16" bestFit="1" customWidth="1"/>
    <col min="15106" max="15106" width="83.5703125" style="16" bestFit="1" customWidth="1"/>
    <col min="15107" max="15360" width="9.140625" style="16"/>
    <col min="15361" max="15361" width="50" style="16" bestFit="1" customWidth="1"/>
    <col min="15362" max="15362" width="83.5703125" style="16" bestFit="1" customWidth="1"/>
    <col min="15363" max="15616" width="9.140625" style="16"/>
    <col min="15617" max="15617" width="50" style="16" bestFit="1" customWidth="1"/>
    <col min="15618" max="15618" width="83.5703125" style="16" bestFit="1" customWidth="1"/>
    <col min="15619" max="15872" width="9.140625" style="16"/>
    <col min="15873" max="15873" width="50" style="16" bestFit="1" customWidth="1"/>
    <col min="15874" max="15874" width="83.5703125" style="16" bestFit="1" customWidth="1"/>
    <col min="15875" max="16128" width="9.140625" style="16"/>
    <col min="16129" max="16129" width="50" style="16" bestFit="1" customWidth="1"/>
    <col min="16130" max="16130" width="83.5703125" style="16" bestFit="1" customWidth="1"/>
    <col min="16131" max="16384" width="9.140625" style="16"/>
  </cols>
  <sheetData>
    <row r="1" spans="1:2" ht="15.75" x14ac:dyDescent="0.25">
      <c r="A1" s="14" t="s">
        <v>22</v>
      </c>
      <c r="B1" s="15" t="s">
        <v>1</v>
      </c>
    </row>
    <row r="2" spans="1:2" ht="15.75" x14ac:dyDescent="0.25">
      <c r="A2" s="17" t="s">
        <v>23</v>
      </c>
      <c r="B2" s="18" t="s">
        <v>160</v>
      </c>
    </row>
    <row r="3" spans="1:2" ht="15" customHeight="1" x14ac:dyDescent="0.25">
      <c r="A3" s="17" t="s">
        <v>23</v>
      </c>
      <c r="B3" s="18" t="s">
        <v>161</v>
      </c>
    </row>
    <row r="4" spans="1:2" ht="15" customHeight="1" x14ac:dyDescent="0.25">
      <c r="A4" s="17" t="s">
        <v>23</v>
      </c>
      <c r="B4" s="18" t="s">
        <v>0</v>
      </c>
    </row>
    <row r="5" spans="1:2" ht="15.75" x14ac:dyDescent="0.25">
      <c r="A5" s="17" t="s">
        <v>31</v>
      </c>
      <c r="B5" s="18" t="s">
        <v>32</v>
      </c>
    </row>
    <row r="6" spans="1:2" ht="15.75" x14ac:dyDescent="0.25">
      <c r="A6" s="17" t="s">
        <v>31</v>
      </c>
      <c r="B6" s="18" t="s">
        <v>33</v>
      </c>
    </row>
    <row r="7" spans="1:2" ht="15.75" x14ac:dyDescent="0.25">
      <c r="A7" s="17" t="s">
        <v>31</v>
      </c>
      <c r="B7" s="18" t="s">
        <v>34</v>
      </c>
    </row>
    <row r="8" spans="1:2" ht="15.75" x14ac:dyDescent="0.25">
      <c r="A8" s="17" t="s">
        <v>31</v>
      </c>
      <c r="B8" s="18" t="s">
        <v>117</v>
      </c>
    </row>
    <row r="9" spans="1:2" ht="15" customHeight="1" x14ac:dyDescent="0.25">
      <c r="A9" s="17" t="s">
        <v>31</v>
      </c>
      <c r="B9" s="18" t="s">
        <v>35</v>
      </c>
    </row>
    <row r="10" spans="1:2" ht="15" customHeight="1" x14ac:dyDescent="0.25">
      <c r="A10" s="17" t="s">
        <v>31</v>
      </c>
      <c r="B10" s="18" t="s">
        <v>111</v>
      </c>
    </row>
    <row r="11" spans="1:2" ht="15" customHeight="1" x14ac:dyDescent="0.25">
      <c r="A11" s="17" t="s">
        <v>31</v>
      </c>
      <c r="B11" s="18" t="s">
        <v>141</v>
      </c>
    </row>
    <row r="12" spans="1:2" ht="15" customHeight="1" x14ac:dyDescent="0.25">
      <c r="A12" s="17" t="s">
        <v>31</v>
      </c>
      <c r="B12" s="18" t="s">
        <v>110</v>
      </c>
    </row>
    <row r="13" spans="1:2" ht="15" customHeight="1" x14ac:dyDescent="0.25">
      <c r="A13" s="17" t="s">
        <v>31</v>
      </c>
      <c r="B13" s="18" t="s">
        <v>36</v>
      </c>
    </row>
    <row r="14" spans="1:2" ht="15.75" x14ac:dyDescent="0.25">
      <c r="A14" s="17" t="s">
        <v>31</v>
      </c>
      <c r="B14" s="18" t="s">
        <v>37</v>
      </c>
    </row>
    <row r="15" spans="1:2" ht="15.75" x14ac:dyDescent="0.25">
      <c r="A15" s="17" t="s">
        <v>31</v>
      </c>
      <c r="B15" s="18" t="s">
        <v>118</v>
      </c>
    </row>
    <row r="16" spans="1:2" ht="15.75" x14ac:dyDescent="0.25">
      <c r="A16" s="17" t="s">
        <v>31</v>
      </c>
      <c r="B16" s="18" t="s">
        <v>38</v>
      </c>
    </row>
    <row r="17" spans="1:2" ht="15.75" x14ac:dyDescent="0.25">
      <c r="A17" s="17" t="s">
        <v>31</v>
      </c>
      <c r="B17" s="18" t="s">
        <v>39</v>
      </c>
    </row>
    <row r="18" spans="1:2" ht="15" customHeight="1" x14ac:dyDescent="0.25">
      <c r="A18" s="17" t="s">
        <v>31</v>
      </c>
      <c r="B18" s="18" t="s">
        <v>40</v>
      </c>
    </row>
    <row r="19" spans="1:2" ht="15" customHeight="1" x14ac:dyDescent="0.25">
      <c r="A19" s="17" t="s">
        <v>31</v>
      </c>
      <c r="B19" s="18" t="s">
        <v>41</v>
      </c>
    </row>
    <row r="20" spans="1:2" ht="15" customHeight="1" x14ac:dyDescent="0.25">
      <c r="A20" s="17" t="s">
        <v>31</v>
      </c>
      <c r="B20" s="18" t="s">
        <v>119</v>
      </c>
    </row>
    <row r="21" spans="1:2" ht="15" customHeight="1" x14ac:dyDescent="0.25">
      <c r="A21" s="17" t="s">
        <v>31</v>
      </c>
      <c r="B21" s="18" t="s">
        <v>42</v>
      </c>
    </row>
    <row r="22" spans="1:2" ht="15.75" x14ac:dyDescent="0.25">
      <c r="A22" s="17" t="s">
        <v>31</v>
      </c>
      <c r="B22" s="18" t="s">
        <v>120</v>
      </c>
    </row>
    <row r="23" spans="1:2" ht="15.75" x14ac:dyDescent="0.25">
      <c r="A23" s="17" t="s">
        <v>31</v>
      </c>
      <c r="B23" s="18" t="s">
        <v>43</v>
      </c>
    </row>
    <row r="24" spans="1:2" ht="15.75" x14ac:dyDescent="0.25">
      <c r="A24" s="17" t="s">
        <v>31</v>
      </c>
      <c r="B24" s="18" t="s">
        <v>121</v>
      </c>
    </row>
    <row r="25" spans="1:2" ht="15.75" x14ac:dyDescent="0.25">
      <c r="A25" s="17" t="s">
        <v>31</v>
      </c>
      <c r="B25" s="18" t="s">
        <v>44</v>
      </c>
    </row>
    <row r="26" spans="1:2" ht="15.75" x14ac:dyDescent="0.25">
      <c r="A26" s="17" t="s">
        <v>31</v>
      </c>
      <c r="B26" s="18" t="s">
        <v>113</v>
      </c>
    </row>
    <row r="27" spans="1:2" ht="15.75" x14ac:dyDescent="0.25">
      <c r="A27" s="17" t="s">
        <v>31</v>
      </c>
      <c r="B27" s="18" t="s">
        <v>140</v>
      </c>
    </row>
    <row r="28" spans="1:2" ht="15.75" x14ac:dyDescent="0.25">
      <c r="A28" s="17" t="s">
        <v>31</v>
      </c>
      <c r="B28" s="18" t="s">
        <v>45</v>
      </c>
    </row>
    <row r="29" spans="1:2" ht="15.75" x14ac:dyDescent="0.25">
      <c r="A29" s="17" t="s">
        <v>31</v>
      </c>
      <c r="B29" s="18" t="s">
        <v>151</v>
      </c>
    </row>
    <row r="30" spans="1:2" ht="15.75" x14ac:dyDescent="0.25">
      <c r="A30" s="17" t="s">
        <v>31</v>
      </c>
      <c r="B30" s="18" t="s">
        <v>152</v>
      </c>
    </row>
    <row r="31" spans="1:2" ht="15.75" x14ac:dyDescent="0.25">
      <c r="A31" s="17" t="s">
        <v>31</v>
      </c>
      <c r="B31" s="18" t="s">
        <v>46</v>
      </c>
    </row>
    <row r="32" spans="1:2" ht="15.75" x14ac:dyDescent="0.25">
      <c r="A32" s="17" t="s">
        <v>31</v>
      </c>
      <c r="B32" s="18" t="s">
        <v>122</v>
      </c>
    </row>
    <row r="33" spans="1:2" ht="15.75" x14ac:dyDescent="0.25">
      <c r="A33" s="17" t="s">
        <v>31</v>
      </c>
      <c r="B33" s="18" t="s">
        <v>47</v>
      </c>
    </row>
    <row r="34" spans="1:2" ht="15.75" x14ac:dyDescent="0.25">
      <c r="A34" s="17" t="s">
        <v>31</v>
      </c>
      <c r="B34" s="18" t="s">
        <v>123</v>
      </c>
    </row>
    <row r="35" spans="1:2" ht="15.75" x14ac:dyDescent="0.25">
      <c r="A35" s="17" t="s">
        <v>31</v>
      </c>
      <c r="B35" s="18" t="s">
        <v>48</v>
      </c>
    </row>
    <row r="36" spans="1:2" ht="15.75" x14ac:dyDescent="0.25">
      <c r="A36" s="17" t="s">
        <v>31</v>
      </c>
      <c r="B36" s="18" t="s">
        <v>115</v>
      </c>
    </row>
    <row r="37" spans="1:2" ht="15.75" x14ac:dyDescent="0.25">
      <c r="A37" s="17" t="s">
        <v>31</v>
      </c>
      <c r="B37" s="18" t="s">
        <v>153</v>
      </c>
    </row>
    <row r="38" spans="1:2" ht="15.75" x14ac:dyDescent="0.25">
      <c r="A38" s="17" t="s">
        <v>31</v>
      </c>
      <c r="B38" s="18" t="s">
        <v>51</v>
      </c>
    </row>
    <row r="39" spans="1:2" ht="15.75" x14ac:dyDescent="0.25">
      <c r="A39" s="17" t="s">
        <v>31</v>
      </c>
      <c r="B39" s="18" t="s">
        <v>50</v>
      </c>
    </row>
    <row r="40" spans="1:2" ht="15.75" x14ac:dyDescent="0.25">
      <c r="A40" s="17" t="s">
        <v>31</v>
      </c>
      <c r="B40" s="18" t="s">
        <v>49</v>
      </c>
    </row>
    <row r="41" spans="1:2" ht="15.75" x14ac:dyDescent="0.25">
      <c r="A41" s="17" t="s">
        <v>31</v>
      </c>
      <c r="B41" s="18" t="s">
        <v>52</v>
      </c>
    </row>
    <row r="42" spans="1:2" ht="15.75" x14ac:dyDescent="0.25">
      <c r="A42" s="17" t="s">
        <v>31</v>
      </c>
      <c r="B42" s="18" t="s">
        <v>53</v>
      </c>
    </row>
    <row r="43" spans="1:2" ht="15.75" x14ac:dyDescent="0.25">
      <c r="A43" s="17" t="s">
        <v>31</v>
      </c>
      <c r="B43" s="18" t="s">
        <v>124</v>
      </c>
    </row>
    <row r="44" spans="1:2" ht="15.75" x14ac:dyDescent="0.25">
      <c r="A44" s="17" t="s">
        <v>31</v>
      </c>
      <c r="B44" s="18" t="s">
        <v>54</v>
      </c>
    </row>
    <row r="45" spans="1:2" ht="15.75" x14ac:dyDescent="0.25">
      <c r="A45" s="17" t="s">
        <v>31</v>
      </c>
      <c r="B45" s="18" t="s">
        <v>125</v>
      </c>
    </row>
    <row r="46" spans="1:2" ht="15.75" x14ac:dyDescent="0.25">
      <c r="A46" s="17" t="s">
        <v>31</v>
      </c>
      <c r="B46" s="18" t="s">
        <v>55</v>
      </c>
    </row>
    <row r="47" spans="1:2" ht="15.75" x14ac:dyDescent="0.25">
      <c r="A47" s="17" t="s">
        <v>31</v>
      </c>
      <c r="B47" s="18" t="s">
        <v>56</v>
      </c>
    </row>
    <row r="48" spans="1:2" ht="15.75" x14ac:dyDescent="0.25">
      <c r="A48" s="17" t="s">
        <v>31</v>
      </c>
      <c r="B48" s="18" t="s">
        <v>126</v>
      </c>
    </row>
    <row r="49" spans="1:2" ht="15.75" x14ac:dyDescent="0.25">
      <c r="A49" s="17" t="s">
        <v>31</v>
      </c>
      <c r="B49" s="18" t="s">
        <v>57</v>
      </c>
    </row>
    <row r="50" spans="1:2" ht="15.75" x14ac:dyDescent="0.25">
      <c r="A50" s="17" t="s">
        <v>31</v>
      </c>
      <c r="B50" s="18" t="s">
        <v>58</v>
      </c>
    </row>
    <row r="51" spans="1:2" ht="15.75" x14ac:dyDescent="0.25">
      <c r="A51" s="17" t="s">
        <v>31</v>
      </c>
      <c r="B51" s="18" t="s">
        <v>127</v>
      </c>
    </row>
    <row r="52" spans="1:2" ht="15.75" x14ac:dyDescent="0.25">
      <c r="A52" s="17" t="s">
        <v>31</v>
      </c>
      <c r="B52" s="18" t="s">
        <v>59</v>
      </c>
    </row>
    <row r="53" spans="1:2" ht="15.75" x14ac:dyDescent="0.25">
      <c r="A53" s="17" t="s">
        <v>31</v>
      </c>
      <c r="B53" s="18" t="s">
        <v>128</v>
      </c>
    </row>
    <row r="54" spans="1:2" ht="15.75" x14ac:dyDescent="0.25">
      <c r="A54" s="17" t="s">
        <v>31</v>
      </c>
      <c r="B54" s="18" t="s">
        <v>60</v>
      </c>
    </row>
    <row r="55" spans="1:2" ht="15.75" x14ac:dyDescent="0.25">
      <c r="A55" s="17" t="s">
        <v>31</v>
      </c>
      <c r="B55" s="18" t="s">
        <v>129</v>
      </c>
    </row>
    <row r="56" spans="1:2" ht="15.75" x14ac:dyDescent="0.25">
      <c r="A56" s="17" t="s">
        <v>31</v>
      </c>
      <c r="B56" s="18" t="s">
        <v>61</v>
      </c>
    </row>
    <row r="57" spans="1:2" ht="15.75" x14ac:dyDescent="0.25">
      <c r="A57" s="17" t="s">
        <v>31</v>
      </c>
      <c r="B57" s="18" t="s">
        <v>62</v>
      </c>
    </row>
    <row r="58" spans="1:2" ht="15.75" x14ac:dyDescent="0.25">
      <c r="A58" s="17" t="s">
        <v>31</v>
      </c>
      <c r="B58" s="18" t="s">
        <v>63</v>
      </c>
    </row>
    <row r="59" spans="1:2" ht="15.75" x14ac:dyDescent="0.25">
      <c r="A59" s="17" t="s">
        <v>31</v>
      </c>
      <c r="B59" s="18" t="s">
        <v>65</v>
      </c>
    </row>
    <row r="60" spans="1:2" ht="15.75" x14ac:dyDescent="0.25">
      <c r="A60" s="17" t="s">
        <v>31</v>
      </c>
      <c r="B60" s="18" t="s">
        <v>116</v>
      </c>
    </row>
    <row r="61" spans="1:2" ht="15.75" x14ac:dyDescent="0.25">
      <c r="A61" s="17" t="s">
        <v>31</v>
      </c>
      <c r="B61" s="18" t="s">
        <v>64</v>
      </c>
    </row>
    <row r="62" spans="1:2" ht="15.75" x14ac:dyDescent="0.25">
      <c r="A62" s="17" t="s">
        <v>31</v>
      </c>
      <c r="B62" s="18" t="s">
        <v>130</v>
      </c>
    </row>
    <row r="63" spans="1:2" ht="15.75" x14ac:dyDescent="0.25">
      <c r="A63" s="17" t="s">
        <v>31</v>
      </c>
      <c r="B63" s="18" t="s">
        <v>67</v>
      </c>
    </row>
    <row r="64" spans="1:2" ht="15.75" x14ac:dyDescent="0.25">
      <c r="A64" s="17" t="s">
        <v>31</v>
      </c>
      <c r="B64" s="18" t="s">
        <v>131</v>
      </c>
    </row>
    <row r="65" spans="1:2" ht="15.75" x14ac:dyDescent="0.25">
      <c r="A65" s="17" t="s">
        <v>31</v>
      </c>
      <c r="B65" s="18" t="s">
        <v>114</v>
      </c>
    </row>
    <row r="66" spans="1:2" ht="15.75" x14ac:dyDescent="0.25">
      <c r="A66" s="17" t="s">
        <v>31</v>
      </c>
      <c r="B66" s="18" t="s">
        <v>68</v>
      </c>
    </row>
    <row r="67" spans="1:2" ht="15.75" x14ac:dyDescent="0.25">
      <c r="A67" s="17" t="s">
        <v>31</v>
      </c>
      <c r="B67" s="18" t="s">
        <v>132</v>
      </c>
    </row>
    <row r="68" spans="1:2" ht="15.75" x14ac:dyDescent="0.25">
      <c r="A68" s="17" t="s">
        <v>31</v>
      </c>
      <c r="B68" s="18" t="s">
        <v>69</v>
      </c>
    </row>
    <row r="69" spans="1:2" ht="15" customHeight="1" x14ac:dyDescent="0.25">
      <c r="A69" s="17" t="s">
        <v>31</v>
      </c>
      <c r="B69" s="18" t="s">
        <v>70</v>
      </c>
    </row>
    <row r="70" spans="1:2" ht="15" customHeight="1" x14ac:dyDescent="0.25">
      <c r="A70" s="17" t="s">
        <v>31</v>
      </c>
      <c r="B70" s="18" t="s">
        <v>133</v>
      </c>
    </row>
    <row r="71" spans="1:2" ht="15" customHeight="1" x14ac:dyDescent="0.25">
      <c r="A71" s="17" t="s">
        <v>31</v>
      </c>
      <c r="B71" s="18" t="s">
        <v>71</v>
      </c>
    </row>
    <row r="72" spans="1:2" ht="15.75" x14ac:dyDescent="0.25">
      <c r="A72" s="17" t="s">
        <v>31</v>
      </c>
      <c r="B72" s="18" t="s">
        <v>72</v>
      </c>
    </row>
    <row r="73" spans="1:2" ht="15.75" x14ac:dyDescent="0.25">
      <c r="A73" s="17" t="s">
        <v>31</v>
      </c>
      <c r="B73" s="18" t="s">
        <v>134</v>
      </c>
    </row>
    <row r="74" spans="1:2" ht="15.75" x14ac:dyDescent="0.25">
      <c r="A74" s="17" t="s">
        <v>31</v>
      </c>
      <c r="B74" s="18" t="s">
        <v>73</v>
      </c>
    </row>
    <row r="75" spans="1:2" ht="15.75" x14ac:dyDescent="0.25">
      <c r="A75" s="17" t="s">
        <v>31</v>
      </c>
      <c r="B75" s="18" t="s">
        <v>135</v>
      </c>
    </row>
    <row r="76" spans="1:2" ht="15.75" x14ac:dyDescent="0.25">
      <c r="A76" s="17" t="s">
        <v>31</v>
      </c>
      <c r="B76" s="18" t="s">
        <v>74</v>
      </c>
    </row>
    <row r="77" spans="1:2" ht="15.75" x14ac:dyDescent="0.25">
      <c r="A77" s="17" t="s">
        <v>31</v>
      </c>
      <c r="B77" s="18" t="s">
        <v>136</v>
      </c>
    </row>
    <row r="78" spans="1:2" ht="15.75" x14ac:dyDescent="0.25">
      <c r="A78" s="17" t="s">
        <v>31</v>
      </c>
      <c r="B78" s="18" t="s">
        <v>75</v>
      </c>
    </row>
    <row r="79" spans="1:2" ht="15.75" x14ac:dyDescent="0.25">
      <c r="A79" s="17" t="s">
        <v>31</v>
      </c>
      <c r="B79" s="18" t="s">
        <v>137</v>
      </c>
    </row>
    <row r="80" spans="1:2" ht="15.75" x14ac:dyDescent="0.25">
      <c r="A80" s="17" t="s">
        <v>31</v>
      </c>
      <c r="B80" s="18" t="s">
        <v>76</v>
      </c>
    </row>
    <row r="81" spans="1:2" ht="15.75" x14ac:dyDescent="0.25">
      <c r="A81" s="17" t="s">
        <v>31</v>
      </c>
      <c r="B81" s="18" t="s">
        <v>138</v>
      </c>
    </row>
    <row r="82" spans="1:2" ht="15.75" x14ac:dyDescent="0.25">
      <c r="A82" s="17" t="s">
        <v>31</v>
      </c>
      <c r="B82" s="18" t="s">
        <v>77</v>
      </c>
    </row>
    <row r="83" spans="1:2" ht="15.75" x14ac:dyDescent="0.25">
      <c r="A83" s="17" t="s">
        <v>31</v>
      </c>
      <c r="B83" s="18" t="s">
        <v>139</v>
      </c>
    </row>
    <row r="84" spans="1:2" ht="15.75" x14ac:dyDescent="0.25">
      <c r="A84" s="17" t="s">
        <v>31</v>
      </c>
      <c r="B84" s="18" t="s">
        <v>66</v>
      </c>
    </row>
    <row r="85" spans="1:2" ht="15.75" x14ac:dyDescent="0.25">
      <c r="A85" s="17" t="s">
        <v>31</v>
      </c>
      <c r="B85" s="18" t="s">
        <v>78</v>
      </c>
    </row>
    <row r="86" spans="1:2" ht="15.75" x14ac:dyDescent="0.25">
      <c r="A86" s="17" t="s">
        <v>31</v>
      </c>
      <c r="B86" s="18" t="s">
        <v>79</v>
      </c>
    </row>
    <row r="87" spans="1:2" ht="15.75" x14ac:dyDescent="0.25">
      <c r="A87" s="17" t="s">
        <v>31</v>
      </c>
      <c r="B87" s="18" t="s">
        <v>80</v>
      </c>
    </row>
    <row r="88" spans="1:2" ht="15.75" x14ac:dyDescent="0.25">
      <c r="A88" s="17" t="s">
        <v>31</v>
      </c>
      <c r="B88" s="18" t="s">
        <v>81</v>
      </c>
    </row>
    <row r="89" spans="1:2" ht="15.75" x14ac:dyDescent="0.25">
      <c r="A89" s="17" t="s">
        <v>31</v>
      </c>
      <c r="B89" s="19" t="s">
        <v>84</v>
      </c>
    </row>
    <row r="90" spans="1:2" ht="15" customHeight="1" x14ac:dyDescent="0.25">
      <c r="A90" s="17" t="s">
        <v>31</v>
      </c>
      <c r="B90" s="19" t="s">
        <v>143</v>
      </c>
    </row>
    <row r="91" spans="1:2" ht="15" customHeight="1" x14ac:dyDescent="0.25">
      <c r="A91" s="17" t="s">
        <v>31</v>
      </c>
      <c r="B91" s="19" t="s">
        <v>85</v>
      </c>
    </row>
    <row r="92" spans="1:2" ht="15.75" x14ac:dyDescent="0.25">
      <c r="A92" s="17" t="s">
        <v>31</v>
      </c>
      <c r="B92" s="20" t="s">
        <v>86</v>
      </c>
    </row>
    <row r="93" spans="1:2" ht="15.75" x14ac:dyDescent="0.25">
      <c r="A93" s="17" t="s">
        <v>31</v>
      </c>
      <c r="B93" s="19" t="s">
        <v>144</v>
      </c>
    </row>
    <row r="94" spans="1:2" ht="15.75" x14ac:dyDescent="0.25">
      <c r="A94" s="17" t="s">
        <v>31</v>
      </c>
      <c r="B94" s="19" t="s">
        <v>87</v>
      </c>
    </row>
    <row r="95" spans="1:2" ht="15.75" x14ac:dyDescent="0.25">
      <c r="A95" s="17" t="s">
        <v>31</v>
      </c>
      <c r="B95" s="19" t="s">
        <v>88</v>
      </c>
    </row>
    <row r="96" spans="1:2" ht="15.75" x14ac:dyDescent="0.25">
      <c r="A96" s="17" t="s">
        <v>31</v>
      </c>
      <c r="B96" s="19" t="s">
        <v>145</v>
      </c>
    </row>
    <row r="97" spans="1:2" ht="15.75" x14ac:dyDescent="0.25">
      <c r="A97" s="17" t="s">
        <v>31</v>
      </c>
      <c r="B97" s="19" t="s">
        <v>89</v>
      </c>
    </row>
    <row r="98" spans="1:2" ht="15.75" x14ac:dyDescent="0.25">
      <c r="A98" s="17" t="s">
        <v>31</v>
      </c>
      <c r="B98" s="19" t="s">
        <v>90</v>
      </c>
    </row>
    <row r="99" spans="1:2" ht="15.75" x14ac:dyDescent="0.25">
      <c r="A99" s="17" t="s">
        <v>31</v>
      </c>
      <c r="B99" s="19" t="s">
        <v>91</v>
      </c>
    </row>
    <row r="100" spans="1:2" ht="15.75" x14ac:dyDescent="0.25">
      <c r="A100" s="17" t="s">
        <v>31</v>
      </c>
      <c r="B100" s="19" t="s">
        <v>146</v>
      </c>
    </row>
    <row r="101" spans="1:2" ht="15.75" x14ac:dyDescent="0.25">
      <c r="A101" s="17" t="s">
        <v>31</v>
      </c>
      <c r="B101" s="19" t="s">
        <v>92</v>
      </c>
    </row>
    <row r="102" spans="1:2" ht="15.75" x14ac:dyDescent="0.25">
      <c r="A102" s="17" t="s">
        <v>31</v>
      </c>
      <c r="B102" s="20" t="s">
        <v>93</v>
      </c>
    </row>
    <row r="103" spans="1:2" ht="15.75" x14ac:dyDescent="0.25">
      <c r="A103" s="17" t="s">
        <v>31</v>
      </c>
      <c r="B103" s="19" t="s">
        <v>147</v>
      </c>
    </row>
    <row r="104" spans="1:2" ht="15.75" x14ac:dyDescent="0.25">
      <c r="A104" s="17" t="s">
        <v>31</v>
      </c>
      <c r="B104" s="19" t="s">
        <v>94</v>
      </c>
    </row>
    <row r="105" spans="1:2" ht="15.75" x14ac:dyDescent="0.25">
      <c r="A105" s="17" t="s">
        <v>31</v>
      </c>
      <c r="B105" s="19" t="s">
        <v>95</v>
      </c>
    </row>
    <row r="106" spans="1:2" ht="15.75" x14ac:dyDescent="0.25">
      <c r="A106" s="17" t="s">
        <v>31</v>
      </c>
      <c r="B106" s="20" t="s">
        <v>96</v>
      </c>
    </row>
    <row r="107" spans="1:2" ht="15.75" x14ac:dyDescent="0.25">
      <c r="A107" s="17" t="s">
        <v>31</v>
      </c>
      <c r="B107" s="19" t="s">
        <v>97</v>
      </c>
    </row>
    <row r="108" spans="1:2" ht="15.75" x14ac:dyDescent="0.25">
      <c r="A108" s="17" t="s">
        <v>31</v>
      </c>
      <c r="B108" s="19" t="s">
        <v>98</v>
      </c>
    </row>
    <row r="109" spans="1:2" ht="15.75" x14ac:dyDescent="0.25">
      <c r="A109" s="17" t="s">
        <v>31</v>
      </c>
      <c r="B109" s="19" t="s">
        <v>99</v>
      </c>
    </row>
    <row r="110" spans="1:2" ht="15.75" x14ac:dyDescent="0.25">
      <c r="A110" s="17" t="s">
        <v>31</v>
      </c>
      <c r="B110" s="19" t="s">
        <v>100</v>
      </c>
    </row>
    <row r="111" spans="1:2" ht="15.75" x14ac:dyDescent="0.25">
      <c r="A111" s="17" t="s">
        <v>31</v>
      </c>
      <c r="B111" s="20" t="s">
        <v>101</v>
      </c>
    </row>
    <row r="112" spans="1:2" ht="15.75" x14ac:dyDescent="0.25">
      <c r="A112" s="17" t="s">
        <v>31</v>
      </c>
      <c r="B112" s="19" t="s">
        <v>102</v>
      </c>
    </row>
    <row r="113" spans="1:2" ht="15.75" x14ac:dyDescent="0.25">
      <c r="A113" s="17" t="s">
        <v>31</v>
      </c>
      <c r="B113" s="19" t="s">
        <v>148</v>
      </c>
    </row>
    <row r="114" spans="1:2" ht="15.75" x14ac:dyDescent="0.25">
      <c r="A114" s="17" t="s">
        <v>31</v>
      </c>
      <c r="B114" s="19" t="s">
        <v>103</v>
      </c>
    </row>
    <row r="115" spans="1:2" ht="15.75" x14ac:dyDescent="0.25">
      <c r="A115" s="17" t="s">
        <v>31</v>
      </c>
      <c r="B115" s="19" t="s">
        <v>104</v>
      </c>
    </row>
    <row r="116" spans="1:2" ht="15.75" x14ac:dyDescent="0.25">
      <c r="A116" s="17" t="s">
        <v>31</v>
      </c>
      <c r="B116" s="19" t="s">
        <v>105</v>
      </c>
    </row>
    <row r="117" spans="1:2" ht="15.75" x14ac:dyDescent="0.25">
      <c r="A117" s="17" t="s">
        <v>31</v>
      </c>
      <c r="B117" s="19" t="s">
        <v>149</v>
      </c>
    </row>
    <row r="118" spans="1:2" ht="15.75" x14ac:dyDescent="0.25">
      <c r="A118" s="17" t="s">
        <v>31</v>
      </c>
      <c r="B118" s="19" t="s">
        <v>106</v>
      </c>
    </row>
    <row r="119" spans="1:2" ht="15.75" x14ac:dyDescent="0.25">
      <c r="A119" s="17" t="s">
        <v>31</v>
      </c>
      <c r="B119" s="19" t="s">
        <v>107</v>
      </c>
    </row>
    <row r="120" spans="1:2" ht="15.75" x14ac:dyDescent="0.25">
      <c r="A120" s="17" t="s">
        <v>31</v>
      </c>
      <c r="B120" s="19" t="s">
        <v>108</v>
      </c>
    </row>
    <row r="121" spans="1:2" ht="15.75" x14ac:dyDescent="0.25">
      <c r="A121" s="17" t="s">
        <v>31</v>
      </c>
      <c r="B121" s="19" t="s">
        <v>150</v>
      </c>
    </row>
    <row r="122" spans="1:2" ht="15.75" x14ac:dyDescent="0.25">
      <c r="A122" s="17" t="s">
        <v>31</v>
      </c>
      <c r="B122" s="19" t="s">
        <v>109</v>
      </c>
    </row>
    <row r="123" spans="1:2" ht="15.75" x14ac:dyDescent="0.25">
      <c r="A123" s="17" t="s">
        <v>31</v>
      </c>
      <c r="B123" s="19" t="s">
        <v>82</v>
      </c>
    </row>
    <row r="124" spans="1:2" ht="15.75" x14ac:dyDescent="0.25">
      <c r="A124" s="17" t="s">
        <v>31</v>
      </c>
      <c r="B124" s="19" t="s">
        <v>142</v>
      </c>
    </row>
    <row r="125" spans="1:2" ht="15.75" x14ac:dyDescent="0.25">
      <c r="A125" s="17" t="s">
        <v>31</v>
      </c>
      <c r="B125" s="19" t="s">
        <v>83</v>
      </c>
    </row>
    <row r="126" spans="1:2" ht="15.75" x14ac:dyDescent="0.25">
      <c r="A126" s="17" t="s">
        <v>112</v>
      </c>
      <c r="B126" s="19" t="s">
        <v>8</v>
      </c>
    </row>
    <row r="127" spans="1:2" ht="15.75" x14ac:dyDescent="0.25">
      <c r="A127" s="17" t="s">
        <v>112</v>
      </c>
      <c r="B127" s="19" t="s">
        <v>10</v>
      </c>
    </row>
    <row r="128" spans="1:2" ht="15.75" x14ac:dyDescent="0.25">
      <c r="A128" s="17" t="s">
        <v>112</v>
      </c>
      <c r="B128" s="19" t="s">
        <v>18</v>
      </c>
    </row>
    <row r="129" spans="1:2" ht="15.75" x14ac:dyDescent="0.25">
      <c r="A129" s="17" t="s">
        <v>112</v>
      </c>
      <c r="B129" s="19" t="s">
        <v>15</v>
      </c>
    </row>
    <row r="130" spans="1:2" ht="15.75" x14ac:dyDescent="0.25">
      <c r="A130" s="17" t="s">
        <v>112</v>
      </c>
      <c r="B130" s="19" t="s">
        <v>14</v>
      </c>
    </row>
    <row r="131" spans="1:2" ht="15.75" x14ac:dyDescent="0.25">
      <c r="A131" s="17" t="s">
        <v>112</v>
      </c>
      <c r="B131" s="19" t="s">
        <v>6</v>
      </c>
    </row>
    <row r="132" spans="1:2" ht="15.75" x14ac:dyDescent="0.25">
      <c r="A132" s="17" t="s">
        <v>112</v>
      </c>
      <c r="B132" s="19" t="s">
        <v>7</v>
      </c>
    </row>
    <row r="133" spans="1:2" ht="15.75" x14ac:dyDescent="0.25">
      <c r="A133" s="17" t="s">
        <v>112</v>
      </c>
      <c r="B133" s="19" t="s">
        <v>12</v>
      </c>
    </row>
    <row r="134" spans="1:2" ht="15.75" x14ac:dyDescent="0.25">
      <c r="A134" s="17" t="s">
        <v>24</v>
      </c>
      <c r="B134" s="18" t="s">
        <v>25</v>
      </c>
    </row>
    <row r="135" spans="1:2" ht="15.75" x14ac:dyDescent="0.25">
      <c r="A135" s="17" t="s">
        <v>24</v>
      </c>
      <c r="B135" s="18" t="s">
        <v>29</v>
      </c>
    </row>
    <row r="136" spans="1:2" ht="15.75" x14ac:dyDescent="0.25">
      <c r="A136" s="17" t="s">
        <v>24</v>
      </c>
      <c r="B136" s="18" t="s">
        <v>30</v>
      </c>
    </row>
    <row r="137" spans="1:2" ht="15.75" x14ac:dyDescent="0.25">
      <c r="A137" s="17" t="s">
        <v>24</v>
      </c>
      <c r="B137" s="18" t="s">
        <v>26</v>
      </c>
    </row>
    <row r="138" spans="1:2" ht="15.75" x14ac:dyDescent="0.25">
      <c r="A138" s="17" t="s">
        <v>24</v>
      </c>
      <c r="B138" s="18" t="s">
        <v>27</v>
      </c>
    </row>
    <row r="139" spans="1:2" ht="15.75" x14ac:dyDescent="0.25">
      <c r="A139" s="17" t="s">
        <v>24</v>
      </c>
      <c r="B139" s="18" t="s">
        <v>28</v>
      </c>
    </row>
    <row r="140" spans="1:2" ht="15.75" x14ac:dyDescent="0.25">
      <c r="A140" s="17" t="s">
        <v>24</v>
      </c>
      <c r="B140" s="18" t="s">
        <v>11</v>
      </c>
    </row>
    <row r="141" spans="1:2" ht="15.75" x14ac:dyDescent="0.25">
      <c r="A141" s="17" t="s">
        <v>24</v>
      </c>
      <c r="B141" s="18" t="s">
        <v>9</v>
      </c>
    </row>
    <row r="142" spans="1:2" ht="15.75" x14ac:dyDescent="0.25">
      <c r="A142" s="21" t="s">
        <v>24</v>
      </c>
      <c r="B142" s="36" t="s">
        <v>13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ABCTE by Individual</vt:lpstr>
      <vt:lpstr>ABCTE Freq by LEA</vt:lpstr>
      <vt:lpstr>ABCTE Freq by Region</vt:lpstr>
      <vt:lpstr>ABCTE Freq by Endors</vt:lpstr>
      <vt:lpstr>District-CharterList</vt:lpstr>
      <vt:lpstr>Endorsements</vt:lpstr>
      <vt:lpstr>LEA</vt:lpstr>
      <vt:lpstr>'ABCTE by Individual'!Print_Titles</vt:lpstr>
      <vt:lpstr>'ABCTE Freq by LEA'!Print_Titles</vt:lpstr>
      <vt:lpstr>'ABCTE Freq by Region'!Print_Titles</vt:lpstr>
    </vt:vector>
  </TitlesOfParts>
  <Company>Idaho State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Christie Miranda</dc:creator>
  <cp:lastModifiedBy>Lisa Colon Durham</cp:lastModifiedBy>
  <cp:lastPrinted>2019-07-05T17:03:04Z</cp:lastPrinted>
  <dcterms:created xsi:type="dcterms:W3CDTF">2014-06-12T20:48:47Z</dcterms:created>
  <dcterms:modified xsi:type="dcterms:W3CDTF">2019-12-03T14:16:55Z</dcterms:modified>
</cp:coreProperties>
</file>