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xxxx\2017ISEE\Statistics\May_15_2017 All staff Salary Summary\Otis to post\"/>
    </mc:Choice>
  </mc:AlternateContent>
  <bookViews>
    <workbookView xWindow="0" yWindow="0" windowWidth="15360" windowHeight="7680"/>
  </bookViews>
  <sheets>
    <sheet name="2016-17 Staff Salary summary" sheetId="1" r:id="rId1"/>
  </sheets>
  <definedNames>
    <definedName name="_xlnm.Print_Area" localSheetId="0">'2016-17 Staff Salary summary'!$A$1:$H$40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  <c r="G35" i="1" s="1"/>
  <c r="C35" i="1"/>
  <c r="F34" i="1"/>
  <c r="E34" i="1"/>
  <c r="G34" i="1" s="1"/>
  <c r="D34" i="1"/>
  <c r="D35" i="1" s="1"/>
  <c r="H35" i="1" s="1"/>
  <c r="C34" i="1"/>
  <c r="B34" i="1"/>
  <c r="F33" i="1"/>
  <c r="E33" i="1"/>
  <c r="G33" i="1" s="1"/>
  <c r="D33" i="1"/>
  <c r="H33" i="1" s="1"/>
  <c r="C33" i="1"/>
  <c r="B33" i="1"/>
  <c r="H32" i="1"/>
  <c r="F32" i="1"/>
  <c r="E32" i="1"/>
  <c r="G32" i="1" s="1"/>
  <c r="D32" i="1"/>
  <c r="C32" i="1"/>
  <c r="B32" i="1"/>
  <c r="H31" i="1"/>
  <c r="G31" i="1"/>
  <c r="F31" i="1"/>
  <c r="E31" i="1"/>
  <c r="D31" i="1"/>
  <c r="C31" i="1"/>
  <c r="B31" i="1"/>
  <c r="B35" i="1" s="1"/>
  <c r="H27" i="1"/>
  <c r="G27" i="1"/>
  <c r="H25" i="1"/>
  <c r="G25" i="1"/>
  <c r="H24" i="1"/>
  <c r="G24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34" i="1" l="1"/>
</calcChain>
</file>

<file path=xl/sharedStrings.xml><?xml version="1.0" encoding="utf-8"?>
<sst xmlns="http://schemas.openxmlformats.org/spreadsheetml/2006/main" count="42" uniqueCount="41">
  <si>
    <t>Idaho State Department of Education</t>
  </si>
  <si>
    <t>Basic Education Staffing System</t>
  </si>
  <si>
    <t>Statewide  Certificated Staff Salary Report</t>
  </si>
  <si>
    <t>Activity</t>
  </si>
  <si>
    <t>Actual Employee Count</t>
  </si>
  <si>
    <t>FTE Employee Total</t>
  </si>
  <si>
    <t>Total Salaries</t>
  </si>
  <si>
    <t>Total Base Salaries</t>
  </si>
  <si>
    <t>Total Extra  Pay</t>
  </si>
  <si>
    <t>FTE Average Base Salary</t>
  </si>
  <si>
    <t>FTE Average Base Salary + Extra Pay</t>
  </si>
  <si>
    <t>Superintendent</t>
  </si>
  <si>
    <t>Charter Administration</t>
  </si>
  <si>
    <t>Asst. Superintendent</t>
  </si>
  <si>
    <t>Director</t>
  </si>
  <si>
    <t>Supervisor/Coordinator</t>
  </si>
  <si>
    <t>Principal - Elementary</t>
  </si>
  <si>
    <t>Principal - Secondary</t>
  </si>
  <si>
    <t>Assistant Principal</t>
  </si>
  <si>
    <t>Head Teacher</t>
  </si>
  <si>
    <t>Teacher - Elementary</t>
  </si>
  <si>
    <t>Teacher - Secondary</t>
  </si>
  <si>
    <t>Education Media Generalist</t>
  </si>
  <si>
    <t>Counselor</t>
  </si>
  <si>
    <t>School Psychologist</t>
  </si>
  <si>
    <t>Psychological Examiner</t>
  </si>
  <si>
    <t>Speech/Language Pathologist</t>
  </si>
  <si>
    <t>Audiologist</t>
  </si>
  <si>
    <t>School Social Worker</t>
  </si>
  <si>
    <t>School Nurse</t>
  </si>
  <si>
    <t>Technology Services</t>
  </si>
  <si>
    <t>Grand Total</t>
  </si>
  <si>
    <t>District/Charter Administration</t>
  </si>
  <si>
    <t>School Administration</t>
  </si>
  <si>
    <t>Student Services</t>
  </si>
  <si>
    <t>Instructional Services</t>
  </si>
  <si>
    <t>Source Information</t>
  </si>
  <si>
    <t>This report is derived from personnel information submitted by each district and charter school in the fall of 2016.  Salary information is for the 2016-17 school year.</t>
  </si>
  <si>
    <t>FTE.</t>
  </si>
  <si>
    <t>Employees are counted by Full Time Equivalent (FTE). Certificated employees reported as performing more than one activity are allocated according to their Fte in each activity.</t>
  </si>
  <si>
    <t>2016-2017 (updated 5/03/2017)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</si>
</sst>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Fill="1" applyAlignment="1" applyProtection="1">
      <alignment horizontal="center" readingOrder="1"/>
      <protection locked="0"/>
    </xf>
    <xf numFmtId="164" fontId="2" fillId="0" borderId="0" xfId="2" applyNumberFormat="1" applyFont="1"/>
    <xf numFmtId="44" fontId="2" fillId="0" borderId="0" xfId="2" applyFont="1"/>
    <xf numFmtId="165" fontId="2" fillId="0" borderId="0" xfId="1" applyNumberFormat="1" applyFont="1"/>
    <xf numFmtId="43" fontId="2" fillId="0" borderId="0" xfId="1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4" xfId="2" applyNumberFormat="1" applyFont="1" applyFill="1" applyBorder="1" applyAlignment="1">
      <alignment horizontal="center" vertical="center" wrapText="1"/>
    </xf>
    <xf numFmtId="164" fontId="4" fillId="0" borderId="5" xfId="2" applyNumberFormat="1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5" fontId="2" fillId="0" borderId="7" xfId="1" applyNumberFormat="1" applyFont="1" applyBorder="1"/>
    <xf numFmtId="43" fontId="2" fillId="0" borderId="7" xfId="1" applyFont="1" applyBorder="1"/>
    <xf numFmtId="164" fontId="2" fillId="0" borderId="7" xfId="2" applyNumberFormat="1" applyFont="1" applyBorder="1"/>
    <xf numFmtId="165" fontId="2" fillId="0" borderId="7" xfId="0" applyNumberFormat="1" applyFont="1" applyBorder="1"/>
    <xf numFmtId="0" fontId="5" fillId="0" borderId="0" xfId="0" applyFont="1" applyFill="1" applyAlignment="1">
      <alignment wrapText="1"/>
    </xf>
    <xf numFmtId="0" fontId="4" fillId="0" borderId="0" xfId="0" applyFont="1" applyFill="1"/>
    <xf numFmtId="164" fontId="4" fillId="0" borderId="0" xfId="2" applyNumberFormat="1" applyFont="1" applyFill="1"/>
    <xf numFmtId="0" fontId="2" fillId="0" borderId="0" xfId="0" applyFont="1" applyFill="1"/>
    <xf numFmtId="43" fontId="2" fillId="0" borderId="0" xfId="1" applyFont="1" applyFill="1"/>
    <xf numFmtId="0" fontId="2" fillId="0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workbookViewId="0">
      <selection activeCell="J6" sqref="J6"/>
    </sheetView>
  </sheetViews>
  <sheetFormatPr defaultRowHeight="14.4" x14ac:dyDescent="0.3"/>
  <cols>
    <col min="1" max="1" width="26.5546875" style="1" customWidth="1"/>
    <col min="2" max="2" width="10.21875" style="1" customWidth="1"/>
    <col min="3" max="3" width="10.44140625" style="1" customWidth="1"/>
    <col min="4" max="4" width="14.109375" style="3" customWidth="1"/>
    <col min="5" max="5" width="16.88671875" style="3" customWidth="1"/>
    <col min="6" max="6" width="13.5546875" style="3" customWidth="1"/>
    <col min="7" max="8" width="10.77734375" style="3" customWidth="1"/>
    <col min="9" max="10" width="12.109375" style="4" bestFit="1" customWidth="1"/>
    <col min="11" max="16384" width="8.88671875" style="1"/>
  </cols>
  <sheetData>
    <row r="1" spans="1:10" x14ac:dyDescent="0.3">
      <c r="D1" s="2" t="s">
        <v>0</v>
      </c>
    </row>
    <row r="2" spans="1:10" x14ac:dyDescent="0.3">
      <c r="D2" s="2" t="s">
        <v>1</v>
      </c>
    </row>
    <row r="3" spans="1:10" x14ac:dyDescent="0.3">
      <c r="D3" s="2" t="s">
        <v>2</v>
      </c>
    </row>
    <row r="4" spans="1:10" x14ac:dyDescent="0.3">
      <c r="B4" s="5"/>
      <c r="C4" s="6"/>
      <c r="D4" s="2" t="s">
        <v>40</v>
      </c>
      <c r="I4" s="1"/>
      <c r="J4" s="1"/>
    </row>
    <row r="5" spans="1:10" ht="15" thickBot="1" x14ac:dyDescent="0.35">
      <c r="B5" s="5"/>
      <c r="C5" s="6"/>
      <c r="I5" s="1"/>
      <c r="J5" s="1"/>
    </row>
    <row r="6" spans="1:10" ht="55.8" thickBot="1" x14ac:dyDescent="0.35">
      <c r="A6" s="7" t="s">
        <v>3</v>
      </c>
      <c r="B6" s="8" t="s">
        <v>4</v>
      </c>
      <c r="C6" s="9" t="s">
        <v>5</v>
      </c>
      <c r="D6" s="10" t="s">
        <v>6</v>
      </c>
      <c r="E6" s="11" t="s">
        <v>7</v>
      </c>
      <c r="F6" s="12" t="s">
        <v>8</v>
      </c>
      <c r="G6" s="13" t="s">
        <v>9</v>
      </c>
      <c r="H6" s="11" t="s">
        <v>10</v>
      </c>
      <c r="I6" s="1"/>
      <c r="J6" s="1"/>
    </row>
    <row r="7" spans="1:10" x14ac:dyDescent="0.3">
      <c r="A7" s="14" t="s">
        <v>11</v>
      </c>
      <c r="B7" s="5">
        <v>108</v>
      </c>
      <c r="C7" s="6">
        <v>87.759999999999977</v>
      </c>
      <c r="D7" s="3">
        <v>9128161.9596837386</v>
      </c>
      <c r="E7" s="3">
        <v>9029728.1099999994</v>
      </c>
      <c r="F7" s="3">
        <v>98433.849683738023</v>
      </c>
      <c r="G7" s="3">
        <f>E7/C7</f>
        <v>102891.15895624433</v>
      </c>
      <c r="H7" s="3">
        <f>D7/C7</f>
        <v>104012.78440842914</v>
      </c>
      <c r="I7" s="1"/>
      <c r="J7" s="1"/>
    </row>
    <row r="8" spans="1:10" x14ac:dyDescent="0.3">
      <c r="A8" s="14" t="s">
        <v>12</v>
      </c>
      <c r="B8" s="5">
        <v>50</v>
      </c>
      <c r="C8" s="6">
        <v>39.57</v>
      </c>
      <c r="D8" s="3">
        <v>3384085.7850124985</v>
      </c>
      <c r="E8" s="3">
        <v>3369085.91</v>
      </c>
      <c r="F8" s="3">
        <v>14999.875012498749</v>
      </c>
      <c r="G8" s="3">
        <f t="shared" ref="G8:G25" si="0">E8/C8</f>
        <v>85142.428860247659</v>
      </c>
      <c r="H8" s="3">
        <f t="shared" ref="H8:H25" si="1">D8/C8</f>
        <v>85521.500758465976</v>
      </c>
      <c r="I8" s="1"/>
      <c r="J8" s="1"/>
    </row>
    <row r="9" spans="1:10" x14ac:dyDescent="0.3">
      <c r="A9" s="14" t="s">
        <v>13</v>
      </c>
      <c r="B9" s="5">
        <v>13</v>
      </c>
      <c r="C9" s="6">
        <v>12.49</v>
      </c>
      <c r="D9" s="3">
        <v>1448385</v>
      </c>
      <c r="E9" s="3">
        <v>1441995</v>
      </c>
      <c r="F9" s="3">
        <v>6390</v>
      </c>
      <c r="G9" s="3">
        <f t="shared" si="0"/>
        <v>115451.96156925541</v>
      </c>
      <c r="H9" s="3">
        <f t="shared" si="1"/>
        <v>115963.57085668534</v>
      </c>
      <c r="I9" s="1"/>
      <c r="J9" s="1"/>
    </row>
    <row r="10" spans="1:10" x14ac:dyDescent="0.3">
      <c r="A10" s="14" t="s">
        <v>14</v>
      </c>
      <c r="B10" s="5">
        <v>146</v>
      </c>
      <c r="C10" s="6">
        <v>106.14999999999998</v>
      </c>
      <c r="D10" s="3">
        <v>8664445.3033333328</v>
      </c>
      <c r="E10" s="3">
        <v>8521866.3200000003</v>
      </c>
      <c r="F10" s="3">
        <v>142578.98333333331</v>
      </c>
      <c r="G10" s="3">
        <f t="shared" si="0"/>
        <v>80281.359585492246</v>
      </c>
      <c r="H10" s="3">
        <f t="shared" si="1"/>
        <v>81624.543601821337</v>
      </c>
      <c r="I10" s="1"/>
      <c r="J10" s="1"/>
    </row>
    <row r="11" spans="1:10" x14ac:dyDescent="0.3">
      <c r="A11" s="14" t="s">
        <v>15</v>
      </c>
      <c r="B11" s="5">
        <v>181</v>
      </c>
      <c r="C11" s="6">
        <v>133.28000000000003</v>
      </c>
      <c r="D11" s="3">
        <v>10650114.285550965</v>
      </c>
      <c r="E11" s="3">
        <v>10438167.969999997</v>
      </c>
      <c r="F11" s="3">
        <v>211946.31555096639</v>
      </c>
      <c r="G11" s="3">
        <f t="shared" si="0"/>
        <v>78317.586809723856</v>
      </c>
      <c r="H11" s="3">
        <f t="shared" si="1"/>
        <v>79907.820269740114</v>
      </c>
      <c r="I11" s="1"/>
      <c r="J11" s="1"/>
    </row>
    <row r="12" spans="1:10" x14ac:dyDescent="0.3">
      <c r="A12" s="14" t="s">
        <v>16</v>
      </c>
      <c r="B12" s="5">
        <v>357</v>
      </c>
      <c r="C12" s="6">
        <v>327.69000000000005</v>
      </c>
      <c r="D12" s="3">
        <v>25756604.67883639</v>
      </c>
      <c r="E12" s="3">
        <v>25475270.02</v>
      </c>
      <c r="F12" s="3">
        <v>281334.65883639583</v>
      </c>
      <c r="G12" s="3">
        <f t="shared" si="0"/>
        <v>77741.981812078477</v>
      </c>
      <c r="H12" s="3">
        <f t="shared" si="1"/>
        <v>78600.520854577146</v>
      </c>
      <c r="I12" s="1"/>
      <c r="J12" s="1"/>
    </row>
    <row r="13" spans="1:10" x14ac:dyDescent="0.3">
      <c r="A13" s="14" t="s">
        <v>17</v>
      </c>
      <c r="B13" s="5">
        <v>292</v>
      </c>
      <c r="C13" s="6">
        <v>244.95999999999998</v>
      </c>
      <c r="D13" s="3">
        <v>20063824.531827994</v>
      </c>
      <c r="E13" s="3">
        <v>19796629.27</v>
      </c>
      <c r="F13" s="3">
        <v>267195.26182799839</v>
      </c>
      <c r="G13" s="3">
        <f t="shared" si="0"/>
        <v>80815.762859242328</v>
      </c>
      <c r="H13" s="3">
        <f t="shared" si="1"/>
        <v>81906.533849722386</v>
      </c>
      <c r="I13" s="1"/>
      <c r="J13" s="1"/>
    </row>
    <row r="14" spans="1:10" x14ac:dyDescent="0.3">
      <c r="A14" s="14" t="s">
        <v>18</v>
      </c>
      <c r="B14" s="5">
        <v>250</v>
      </c>
      <c r="C14" s="6">
        <v>227.62</v>
      </c>
      <c r="D14" s="3">
        <v>17278479.852570973</v>
      </c>
      <c r="E14" s="3">
        <v>17066530.119999997</v>
      </c>
      <c r="F14" s="3">
        <v>211949.73257097451</v>
      </c>
      <c r="G14" s="3">
        <f t="shared" si="0"/>
        <v>74978.165890519274</v>
      </c>
      <c r="H14" s="3">
        <f t="shared" si="1"/>
        <v>75909.321907437712</v>
      </c>
      <c r="I14" s="1"/>
      <c r="J14" s="1"/>
    </row>
    <row r="15" spans="1:10" x14ac:dyDescent="0.3">
      <c r="A15" s="14" t="s">
        <v>19</v>
      </c>
      <c r="B15" s="5">
        <v>3</v>
      </c>
      <c r="C15" s="6">
        <v>0.47</v>
      </c>
      <c r="D15" s="3">
        <v>22793.620000000003</v>
      </c>
      <c r="E15" s="3">
        <v>20731.02</v>
      </c>
      <c r="F15" s="3">
        <v>2062.6</v>
      </c>
      <c r="G15" s="3">
        <f t="shared" si="0"/>
        <v>44108.553191489365</v>
      </c>
      <c r="H15" s="3">
        <f t="shared" si="1"/>
        <v>48497.063829787243</v>
      </c>
      <c r="I15" s="1"/>
      <c r="J15" s="1"/>
    </row>
    <row r="16" spans="1:10" x14ac:dyDescent="0.3">
      <c r="A16" s="14" t="s">
        <v>20</v>
      </c>
      <c r="B16" s="5">
        <v>8335</v>
      </c>
      <c r="C16" s="6">
        <v>7654.9800000000014</v>
      </c>
      <c r="D16" s="3">
        <v>357589669.07390517</v>
      </c>
      <c r="E16" s="3">
        <v>354051779.0699991</v>
      </c>
      <c r="F16" s="3">
        <v>3537890.0039059981</v>
      </c>
      <c r="G16" s="3">
        <f t="shared" si="0"/>
        <v>46251.169705211381</v>
      </c>
      <c r="H16" s="3">
        <f t="shared" si="1"/>
        <v>46713.338124189104</v>
      </c>
      <c r="I16" s="1"/>
      <c r="J16" s="1"/>
    </row>
    <row r="17" spans="1:10" x14ac:dyDescent="0.3">
      <c r="A17" s="14" t="s">
        <v>21</v>
      </c>
      <c r="B17" s="5">
        <v>9366</v>
      </c>
      <c r="C17" s="6">
        <v>8328.899999999996</v>
      </c>
      <c r="D17" s="3">
        <v>401596270.26272261</v>
      </c>
      <c r="E17" s="3">
        <v>388250495.59999979</v>
      </c>
      <c r="F17" s="3">
        <v>13345774.662722558</v>
      </c>
      <c r="G17" s="3">
        <f t="shared" si="0"/>
        <v>46614.858576762832</v>
      </c>
      <c r="H17" s="3">
        <f t="shared" si="1"/>
        <v>48217.203984046246</v>
      </c>
      <c r="I17" s="1"/>
      <c r="J17" s="1"/>
    </row>
    <row r="18" spans="1:10" x14ac:dyDescent="0.3">
      <c r="A18" s="14" t="s">
        <v>22</v>
      </c>
      <c r="B18" s="5">
        <v>92</v>
      </c>
      <c r="C18" s="6">
        <v>83.429999999999964</v>
      </c>
      <c r="D18" s="3">
        <v>4675893.9000259936</v>
      </c>
      <c r="E18" s="3">
        <v>4563520.74</v>
      </c>
      <c r="F18" s="3">
        <v>112373.1600259948</v>
      </c>
      <c r="G18" s="3">
        <f t="shared" si="0"/>
        <v>54698.798274002183</v>
      </c>
      <c r="H18" s="3">
        <f t="shared" si="1"/>
        <v>56045.713772336036</v>
      </c>
      <c r="I18" s="1"/>
      <c r="J18" s="1"/>
    </row>
    <row r="19" spans="1:10" x14ac:dyDescent="0.3">
      <c r="A19" s="14" t="s">
        <v>23</v>
      </c>
      <c r="B19" s="5">
        <v>666</v>
      </c>
      <c r="C19" s="6">
        <v>615.22000000000014</v>
      </c>
      <c r="D19" s="3">
        <v>32086424.326529533</v>
      </c>
      <c r="E19" s="3">
        <v>31264666.269999996</v>
      </c>
      <c r="F19" s="3">
        <v>821758.05652954557</v>
      </c>
      <c r="G19" s="3">
        <f t="shared" si="0"/>
        <v>50818.676684763159</v>
      </c>
      <c r="H19" s="3">
        <f t="shared" si="1"/>
        <v>52154.390830157543</v>
      </c>
      <c r="I19" s="1"/>
      <c r="J19" s="1"/>
    </row>
    <row r="20" spans="1:10" x14ac:dyDescent="0.3">
      <c r="A20" s="14" t="s">
        <v>24</v>
      </c>
      <c r="B20" s="5">
        <v>176</v>
      </c>
      <c r="C20" s="6">
        <v>155.67999999999992</v>
      </c>
      <c r="D20" s="3">
        <v>9269019.1699999999</v>
      </c>
      <c r="E20" s="3">
        <v>8939359.3300000001</v>
      </c>
      <c r="F20" s="3">
        <v>329659.84000000003</v>
      </c>
      <c r="G20" s="3">
        <f t="shared" si="0"/>
        <v>57421.372880267241</v>
      </c>
      <c r="H20" s="3">
        <f t="shared" si="1"/>
        <v>59538.9206706064</v>
      </c>
      <c r="I20" s="1"/>
      <c r="J20" s="1"/>
    </row>
    <row r="21" spans="1:10" x14ac:dyDescent="0.3">
      <c r="A21" s="14" t="s">
        <v>25</v>
      </c>
      <c r="B21" s="5">
        <v>0</v>
      </c>
      <c r="C21" s="6">
        <v>0</v>
      </c>
      <c r="D21" s="3">
        <v>0</v>
      </c>
      <c r="E21" s="3">
        <v>0</v>
      </c>
      <c r="F21" s="3">
        <v>0</v>
      </c>
      <c r="I21" s="1"/>
      <c r="J21" s="1"/>
    </row>
    <row r="22" spans="1:10" x14ac:dyDescent="0.3">
      <c r="A22" s="14" t="s">
        <v>26</v>
      </c>
      <c r="B22" s="5">
        <v>218</v>
      </c>
      <c r="C22" s="6">
        <v>197.62999999999997</v>
      </c>
      <c r="D22" s="3">
        <v>10859264</v>
      </c>
      <c r="E22" s="3">
        <v>10615596</v>
      </c>
      <c r="F22" s="3">
        <v>243668</v>
      </c>
      <c r="G22" s="3">
        <f t="shared" si="0"/>
        <v>53714.496786925069</v>
      </c>
      <c r="H22" s="3">
        <f t="shared" si="1"/>
        <v>54947.447249911456</v>
      </c>
      <c r="I22" s="1"/>
      <c r="J22" s="1"/>
    </row>
    <row r="23" spans="1:10" x14ac:dyDescent="0.3">
      <c r="A23" s="14" t="s">
        <v>27</v>
      </c>
      <c r="B23" s="5">
        <v>5</v>
      </c>
      <c r="C23" s="6">
        <v>3.6</v>
      </c>
      <c r="D23" s="3">
        <v>209452</v>
      </c>
      <c r="E23" s="3">
        <v>209452</v>
      </c>
      <c r="F23" s="3">
        <v>0</v>
      </c>
      <c r="G23" s="3">
        <f t="shared" si="0"/>
        <v>58181.111111111109</v>
      </c>
      <c r="H23" s="3">
        <f t="shared" si="1"/>
        <v>58181.111111111109</v>
      </c>
      <c r="I23" s="1"/>
      <c r="J23" s="1"/>
    </row>
    <row r="24" spans="1:10" x14ac:dyDescent="0.3">
      <c r="A24" s="14" t="s">
        <v>28</v>
      </c>
      <c r="B24" s="5">
        <v>48</v>
      </c>
      <c r="C24" s="6">
        <v>46.01</v>
      </c>
      <c r="D24" s="3">
        <v>2751885</v>
      </c>
      <c r="E24" s="3">
        <v>2727194</v>
      </c>
      <c r="F24" s="3">
        <v>24691</v>
      </c>
      <c r="G24" s="3">
        <f t="shared" si="0"/>
        <v>59273.940447728761</v>
      </c>
      <c r="H24" s="3">
        <f t="shared" si="1"/>
        <v>59810.584655509672</v>
      </c>
      <c r="I24" s="1"/>
      <c r="J24" s="1"/>
    </row>
    <row r="25" spans="1:10" x14ac:dyDescent="0.3">
      <c r="A25" s="14" t="s">
        <v>29</v>
      </c>
      <c r="B25" s="5">
        <v>150</v>
      </c>
      <c r="C25" s="6">
        <v>130.76999999999998</v>
      </c>
      <c r="D25" s="3">
        <v>5987166.25</v>
      </c>
      <c r="E25" s="3">
        <v>5954446.25</v>
      </c>
      <c r="F25" s="3">
        <v>32720</v>
      </c>
      <c r="G25" s="3">
        <f t="shared" si="0"/>
        <v>45533.732889806539</v>
      </c>
      <c r="H25" s="3">
        <f t="shared" si="1"/>
        <v>45783.943182687166</v>
      </c>
      <c r="I25" s="1"/>
      <c r="J25" s="1"/>
    </row>
    <row r="26" spans="1:10" x14ac:dyDescent="0.3">
      <c r="A26" s="14" t="s">
        <v>30</v>
      </c>
      <c r="B26" s="5">
        <v>0</v>
      </c>
      <c r="C26" s="6">
        <v>0</v>
      </c>
      <c r="D26" s="3">
        <v>0</v>
      </c>
      <c r="E26" s="3">
        <v>0</v>
      </c>
      <c r="F26" s="3">
        <v>0</v>
      </c>
      <c r="I26" s="1"/>
      <c r="J26" s="1"/>
    </row>
    <row r="27" spans="1:10" ht="15" thickBot="1" x14ac:dyDescent="0.35">
      <c r="A27" s="14" t="s">
        <v>31</v>
      </c>
      <c r="B27" s="15">
        <v>20456</v>
      </c>
      <c r="C27" s="16">
        <v>18396.21</v>
      </c>
      <c r="D27" s="17">
        <v>921421938.99999917</v>
      </c>
      <c r="E27" s="17">
        <v>901736512.99999893</v>
      </c>
      <c r="F27" s="17">
        <v>19685426</v>
      </c>
      <c r="G27" s="17">
        <f>E27/C27</f>
        <v>49017.515727424237</v>
      </c>
      <c r="H27" s="17">
        <f>D27/C27</f>
        <v>50087.596249444818</v>
      </c>
      <c r="I27" s="1"/>
      <c r="J27" s="1"/>
    </row>
    <row r="28" spans="1:10" ht="15" thickTop="1" x14ac:dyDescent="0.3">
      <c r="B28" s="5"/>
      <c r="C28" s="6"/>
      <c r="I28" s="1"/>
      <c r="J28" s="1"/>
    </row>
    <row r="29" spans="1:10" x14ac:dyDescent="0.3">
      <c r="B29" s="5"/>
      <c r="C29" s="6"/>
      <c r="I29" s="1"/>
      <c r="J29" s="1"/>
    </row>
    <row r="30" spans="1:10" x14ac:dyDescent="0.3">
      <c r="A30" s="14" t="s">
        <v>3</v>
      </c>
      <c r="B30" s="5"/>
      <c r="C30" s="6"/>
      <c r="I30" s="1"/>
      <c r="J30" s="1"/>
    </row>
    <row r="31" spans="1:10" x14ac:dyDescent="0.3">
      <c r="A31" s="14" t="s">
        <v>32</v>
      </c>
      <c r="B31" s="5">
        <f>SUM(B7:B11)</f>
        <v>498</v>
      </c>
      <c r="C31" s="5">
        <f>SUM(C7:C11)</f>
        <v>379.25</v>
      </c>
      <c r="D31" s="3">
        <f>SUM(D7:D11)</f>
        <v>33275192.333580539</v>
      </c>
      <c r="E31" s="3">
        <f>SUM(E7:E11)</f>
        <v>32800843.309999995</v>
      </c>
      <c r="F31" s="3">
        <f>SUM(F7:F11)</f>
        <v>474349.02358053648</v>
      </c>
      <c r="G31" s="3">
        <f t="shared" ref="G31:G35" si="2">E31/C31</f>
        <v>86488.710112063272</v>
      </c>
      <c r="H31" s="3">
        <f t="shared" ref="H31:H35" si="3">D31/C31</f>
        <v>87739.465612605243</v>
      </c>
      <c r="I31" s="1"/>
      <c r="J31" s="1"/>
    </row>
    <row r="32" spans="1:10" x14ac:dyDescent="0.3">
      <c r="A32" s="14" t="s">
        <v>33</v>
      </c>
      <c r="B32" s="5">
        <f>SUM(B12:B15)</f>
        <v>902</v>
      </c>
      <c r="C32" s="5">
        <f>SUM(C12:C15)</f>
        <v>800.74000000000012</v>
      </c>
      <c r="D32" s="3">
        <f>SUM(D12:D15)</f>
        <v>63121702.683235355</v>
      </c>
      <c r="E32" s="3">
        <f>SUM(E12:E15)</f>
        <v>62359160.43</v>
      </c>
      <c r="F32" s="3">
        <f>SUM(F12:F15)</f>
        <v>762542.25323536876</v>
      </c>
      <c r="G32" s="3">
        <f t="shared" si="2"/>
        <v>77876.914391687678</v>
      </c>
      <c r="H32" s="3">
        <f t="shared" si="3"/>
        <v>78829.211333560641</v>
      </c>
      <c r="I32" s="1"/>
      <c r="J32" s="1"/>
    </row>
    <row r="33" spans="1:19" x14ac:dyDescent="0.3">
      <c r="A33" s="14" t="s">
        <v>34</v>
      </c>
      <c r="B33" s="5">
        <f>SUM(B19:B26)</f>
        <v>1263</v>
      </c>
      <c r="C33" s="5">
        <f>SUM(C19:C26)</f>
        <v>1148.9100000000001</v>
      </c>
      <c r="D33" s="3">
        <f>SUM(D19:D26)</f>
        <v>61163210.746529534</v>
      </c>
      <c r="E33" s="3">
        <f>SUM(E19:E26)</f>
        <v>59710713.849999994</v>
      </c>
      <c r="F33" s="3">
        <f>SUM(F19:F26)</f>
        <v>1452496.8965295455</v>
      </c>
      <c r="G33" s="3">
        <f t="shared" si="2"/>
        <v>51971.619926713138</v>
      </c>
      <c r="H33" s="3">
        <f t="shared" si="3"/>
        <v>53235.858985063693</v>
      </c>
      <c r="I33" s="1"/>
      <c r="J33" s="1"/>
    </row>
    <row r="34" spans="1:19" x14ac:dyDescent="0.3">
      <c r="A34" s="14" t="s">
        <v>35</v>
      </c>
      <c r="B34" s="5">
        <f>B16+B17+B18</f>
        <v>17793</v>
      </c>
      <c r="C34" s="5">
        <f>C16+C17+C18</f>
        <v>16067.309999999998</v>
      </c>
      <c r="D34" s="3">
        <f>D16+D17+D18</f>
        <v>763861833.23665369</v>
      </c>
      <c r="E34" s="3">
        <f>E16+E17+E18</f>
        <v>746865795.40999889</v>
      </c>
      <c r="F34" s="3">
        <f>F16+F17+F18</f>
        <v>16996037.82665455</v>
      </c>
      <c r="G34" s="3">
        <f t="shared" si="2"/>
        <v>46483.561679584134</v>
      </c>
      <c r="H34" s="3">
        <f t="shared" si="3"/>
        <v>47541.364001606606</v>
      </c>
      <c r="I34" s="1"/>
      <c r="J34" s="1"/>
    </row>
    <row r="35" spans="1:19" ht="15" thickBot="1" x14ac:dyDescent="0.35">
      <c r="B35" s="18">
        <f>SUM(B31:B34)</f>
        <v>20456</v>
      </c>
      <c r="C35" s="18">
        <f>SUM(C31:C34)</f>
        <v>18396.21</v>
      </c>
      <c r="D35" s="17">
        <f>SUM(D31:D34)</f>
        <v>921421938.99999905</v>
      </c>
      <c r="E35" s="17">
        <f t="shared" ref="E35:F35" si="4">SUM(E31:E34)</f>
        <v>901736512.99999881</v>
      </c>
      <c r="F35" s="17">
        <f t="shared" si="4"/>
        <v>19685426</v>
      </c>
      <c r="G35" s="17">
        <f t="shared" si="2"/>
        <v>49017.51572742423</v>
      </c>
      <c r="H35" s="17">
        <f t="shared" si="3"/>
        <v>50087.59624944481</v>
      </c>
    </row>
    <row r="36" spans="1:19" ht="15" thickTop="1" x14ac:dyDescent="0.3"/>
    <row r="37" spans="1:19" x14ac:dyDescent="0.3">
      <c r="A37" s="19" t="s">
        <v>36</v>
      </c>
      <c r="B37" s="20"/>
      <c r="C37" s="20"/>
      <c r="D37" s="21"/>
      <c r="E37" s="21"/>
      <c r="F37" s="21"/>
      <c r="G37" s="21"/>
      <c r="H37" s="21"/>
      <c r="I37" s="22"/>
      <c r="J37" s="22"/>
      <c r="K37" s="22"/>
      <c r="L37" s="23"/>
      <c r="M37" s="22"/>
      <c r="N37" s="22"/>
      <c r="O37" s="22"/>
      <c r="P37" s="22"/>
      <c r="Q37" s="22"/>
      <c r="R37" s="22"/>
      <c r="S37" s="23"/>
    </row>
    <row r="38" spans="1:19" s="26" customFormat="1" ht="33" customHeight="1" x14ac:dyDescent="0.3">
      <c r="A38" s="27" t="s">
        <v>37</v>
      </c>
      <c r="B38" s="28"/>
      <c r="C38" s="28"/>
      <c r="D38" s="28"/>
      <c r="E38" s="28"/>
      <c r="F38" s="28"/>
      <c r="G38" s="28"/>
      <c r="H38" s="28"/>
      <c r="I38" s="24"/>
      <c r="J38" s="24"/>
      <c r="K38" s="24"/>
      <c r="L38" s="25"/>
      <c r="M38" s="24"/>
      <c r="N38" s="24"/>
      <c r="O38" s="24"/>
      <c r="P38" s="24"/>
      <c r="Q38" s="24"/>
      <c r="R38" s="24"/>
      <c r="S38" s="25"/>
    </row>
    <row r="39" spans="1:19" x14ac:dyDescent="0.3">
      <c r="A39" s="19" t="s">
        <v>38</v>
      </c>
      <c r="B39" s="20"/>
      <c r="C39" s="20"/>
      <c r="D39" s="21"/>
      <c r="E39" s="21"/>
      <c r="F39" s="21"/>
      <c r="G39" s="21"/>
      <c r="H39" s="21"/>
      <c r="I39" s="22"/>
      <c r="J39" s="22"/>
      <c r="K39" s="22"/>
      <c r="L39" s="23"/>
      <c r="M39" s="22"/>
      <c r="N39" s="22"/>
      <c r="O39" s="22"/>
      <c r="P39" s="22"/>
      <c r="Q39" s="22"/>
      <c r="R39" s="22"/>
      <c r="S39" s="23"/>
    </row>
    <row r="40" spans="1:19" ht="31.8" customHeight="1" x14ac:dyDescent="0.3">
      <c r="A40" s="27" t="s">
        <v>39</v>
      </c>
      <c r="B40" s="28"/>
      <c r="C40" s="28"/>
      <c r="D40" s="28"/>
      <c r="E40" s="28"/>
      <c r="F40" s="28"/>
      <c r="G40" s="28"/>
      <c r="H40" s="28"/>
      <c r="I40" s="22"/>
      <c r="J40" s="22"/>
      <c r="K40" s="22"/>
      <c r="L40" s="23"/>
      <c r="M40" s="22"/>
      <c r="N40" s="22"/>
      <c r="O40" s="22"/>
      <c r="P40" s="22"/>
      <c r="Q40" s="22"/>
      <c r="R40" s="22"/>
      <c r="S40" s="23"/>
    </row>
  </sheetData>
  <mergeCells count="2">
    <mergeCell ref="A38:H38"/>
    <mergeCell ref="A40:H40"/>
  </mergeCells>
  <pageMargins left="0.25" right="0.25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2016-17 Staff Salary summary</vt:lpstr>
      <vt:lpstr>'2016-17 Staff Salary summary'!Print_Area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L Vincen</dc:creator>
  <cp:lastModifiedBy>Kathryn L Vincen</cp:lastModifiedBy>
  <dcterms:created xsi:type="dcterms:W3CDTF">2017-05-10T22:10:58Z</dcterms:created>
  <dcterms:modified xsi:type="dcterms:W3CDTF">2017-05-12T15:06:55Z</dcterms:modified>
</cp:coreProperties>
</file>