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Dataxxxx\2023ISEE\Statistics\January 1\To Post\"/>
    </mc:Choice>
  </mc:AlternateContent>
  <xr:revisionPtr revIDLastSave="0" documentId="13_ncr:1_{38E84526-57DA-468D-8FB9-AE6686860238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Cert Repor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2" l="1"/>
  <c r="E30" i="2"/>
  <c r="D30" i="2"/>
  <c r="C30" i="2"/>
  <c r="B30" i="2"/>
  <c r="B26" i="2"/>
  <c r="C26" i="2"/>
  <c r="D26" i="2"/>
  <c r="F26" i="2"/>
  <c r="E26" i="2"/>
  <c r="F31" i="2" l="1"/>
  <c r="E31" i="2"/>
  <c r="D31" i="2"/>
  <c r="C31" i="2"/>
  <c r="B31" i="2"/>
  <c r="F29" i="2"/>
  <c r="E29" i="2"/>
  <c r="G29" i="2" s="1"/>
  <c r="D29" i="2"/>
  <c r="C29" i="2"/>
  <c r="B29" i="2"/>
  <c r="F28" i="2"/>
  <c r="E28" i="2"/>
  <c r="D28" i="2"/>
  <c r="C28" i="2"/>
  <c r="B28" i="2"/>
  <c r="H26" i="2"/>
  <c r="G26" i="2" l="1"/>
  <c r="E32" i="2"/>
  <c r="H31" i="2"/>
  <c r="D32" i="2"/>
  <c r="F32" i="2"/>
  <c r="H30" i="2"/>
  <c r="H29" i="2"/>
  <c r="G31" i="2"/>
  <c r="B32" i="2"/>
  <c r="G28" i="2"/>
  <c r="C32" i="2"/>
  <c r="H28" i="2"/>
  <c r="G30" i="2"/>
  <c r="H32" i="2" l="1"/>
  <c r="G32" i="2"/>
</calcChain>
</file>

<file path=xl/sharedStrings.xml><?xml version="1.0" encoding="utf-8"?>
<sst xmlns="http://schemas.openxmlformats.org/spreadsheetml/2006/main" count="42" uniqueCount="42">
  <si>
    <t>Idaho State Department of Education</t>
  </si>
  <si>
    <t>Basic Education Staffing System</t>
  </si>
  <si>
    <t>Statewide  Certificated Staff Salary Report</t>
  </si>
  <si>
    <t>Activity</t>
  </si>
  <si>
    <t>Actual Employee Count</t>
  </si>
  <si>
    <t>FTE Employee Total</t>
  </si>
  <si>
    <t>Total Salaries</t>
  </si>
  <si>
    <t>Total Base Salaries</t>
  </si>
  <si>
    <t>Total Extra  Pay</t>
  </si>
  <si>
    <t>FTE Average Base Salary</t>
  </si>
  <si>
    <t>FTE Average Base Salary + Extra Pay</t>
  </si>
  <si>
    <t>Superintendent</t>
  </si>
  <si>
    <t>Asst. Superintendent</t>
  </si>
  <si>
    <t>Charter Administration</t>
  </si>
  <si>
    <t>Director</t>
  </si>
  <si>
    <t>Supervisor/Coordinator</t>
  </si>
  <si>
    <t>Principal</t>
  </si>
  <si>
    <t>Assistant Principal</t>
  </si>
  <si>
    <t>Head Teacher</t>
  </si>
  <si>
    <t>Teacher</t>
  </si>
  <si>
    <t>Education Media Generalist</t>
  </si>
  <si>
    <t>Instructional Cordinator</t>
  </si>
  <si>
    <t>Counselor</t>
  </si>
  <si>
    <t>Psychological Examiner</t>
  </si>
  <si>
    <t>School Psychologist</t>
  </si>
  <si>
    <t>Audiologist</t>
  </si>
  <si>
    <t>School Social Worker</t>
  </si>
  <si>
    <t>School Nurse</t>
  </si>
  <si>
    <t>Occupational Therapist</t>
  </si>
  <si>
    <t>Physical Therapist</t>
  </si>
  <si>
    <t>District Administrators</t>
  </si>
  <si>
    <t>School Administrators</t>
  </si>
  <si>
    <t>Pupil Services</t>
  </si>
  <si>
    <t>Instructional</t>
  </si>
  <si>
    <t>Source Information</t>
  </si>
  <si>
    <t>FTE</t>
  </si>
  <si>
    <t>Employees are counted by Full Time Equivalent (FTE).</t>
  </si>
  <si>
    <t>Certificated employees reported as performing more than one activity are allocated according to their FTE in each activity.</t>
  </si>
  <si>
    <t>2022-2023</t>
  </si>
  <si>
    <t>This report is derived from personnel information submitted by each district and charter school in the fall of 2022.</t>
  </si>
  <si>
    <t>Salary information is for the 2022-23 school year.</t>
  </si>
  <si>
    <t>Speech/Language Pathologist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</si>
</sst>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 Narrow"/>
      <family val="2"/>
    </font>
    <font>
      <b/>
      <sz val="11"/>
      <color theme="1"/>
      <name val="Arial Narrow"/>
      <family val="2"/>
    </font>
    <font>
      <sz val="11"/>
      <color rgb="FF0000FF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164" fontId="3" fillId="0" borderId="2" xfId="2" applyNumberFormat="1" applyFont="1" applyFill="1" applyBorder="1" applyAlignment="1">
      <alignment horizontal="center" vertical="center" wrapText="1"/>
    </xf>
    <xf numFmtId="164" fontId="0" fillId="0" borderId="0" xfId="2" applyNumberFormat="1" applyFont="1" applyFill="1" applyBorder="1"/>
    <xf numFmtId="164" fontId="0" fillId="0" borderId="4" xfId="2" applyNumberFormat="1" applyFont="1" applyFill="1" applyBorder="1"/>
    <xf numFmtId="164" fontId="0" fillId="0" borderId="5" xfId="2" applyNumberFormat="1" applyFont="1" applyFill="1" applyBorder="1"/>
    <xf numFmtId="0" fontId="4" fillId="0" borderId="0" xfId="0" applyFont="1"/>
    <xf numFmtId="3" fontId="0" fillId="0" borderId="1" xfId="1" applyNumberFormat="1" applyFont="1" applyBorder="1"/>
    <xf numFmtId="43" fontId="0" fillId="0" borderId="1" xfId="1" applyFont="1" applyBorder="1"/>
    <xf numFmtId="164" fontId="0" fillId="0" borderId="2" xfId="2" applyNumberFormat="1" applyFont="1" applyBorder="1"/>
    <xf numFmtId="164" fontId="0" fillId="0" borderId="9" xfId="2" applyNumberFormat="1" applyFont="1" applyBorder="1"/>
    <xf numFmtId="3" fontId="0" fillId="0" borderId="0" xfId="0" applyNumberFormat="1"/>
    <xf numFmtId="3" fontId="0" fillId="0" borderId="3" xfId="1" applyNumberFormat="1" applyFont="1" applyBorder="1"/>
    <xf numFmtId="164" fontId="0" fillId="0" borderId="10" xfId="2" applyNumberFormat="1" applyFont="1" applyBorder="1"/>
    <xf numFmtId="164" fontId="0" fillId="0" borderId="11" xfId="2" applyNumberFormat="1" applyFont="1" applyBorder="1"/>
    <xf numFmtId="3" fontId="0" fillId="0" borderId="6" xfId="1" applyNumberFormat="1" applyFont="1" applyBorder="1"/>
    <xf numFmtId="164" fontId="0" fillId="0" borderId="4" xfId="2" applyNumberFormat="1" applyFont="1" applyBorder="1"/>
    <xf numFmtId="164" fontId="0" fillId="0" borderId="5" xfId="2" applyNumberFormat="1" applyFont="1" applyBorder="1"/>
    <xf numFmtId="164" fontId="0" fillId="0" borderId="12" xfId="2" applyNumberFormat="1" applyFont="1" applyBorder="1"/>
    <xf numFmtId="164" fontId="5" fillId="0" borderId="0" xfId="2" applyNumberFormat="1" applyFont="1" applyFill="1"/>
    <xf numFmtId="0" fontId="2" fillId="0" borderId="0" xfId="0" applyFont="1" applyAlignment="1" applyProtection="1">
      <alignment horizontal="center" readingOrder="1"/>
      <protection locked="0"/>
    </xf>
    <xf numFmtId="0" fontId="0" fillId="0" borderId="3" xfId="0" applyBorder="1"/>
    <xf numFmtId="3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10" xfId="0" applyFont="1" applyBorder="1" applyAlignment="1">
      <alignment wrapText="1"/>
    </xf>
    <xf numFmtId="43" fontId="0" fillId="0" borderId="10" xfId="1" applyFont="1" applyBorder="1"/>
    <xf numFmtId="0" fontId="5" fillId="0" borderId="4" xfId="0" applyFont="1" applyBorder="1" applyAlignment="1">
      <alignment wrapText="1"/>
    </xf>
    <xf numFmtId="43" fontId="0" fillId="0" borderId="4" xfId="1" applyFont="1" applyBorder="1"/>
    <xf numFmtId="0" fontId="5" fillId="0" borderId="8" xfId="0" applyFont="1" applyBorder="1" applyAlignment="1">
      <alignment wrapText="1"/>
    </xf>
    <xf numFmtId="43" fontId="0" fillId="0" borderId="2" xfId="1" applyFont="1" applyBorder="1"/>
    <xf numFmtId="0" fontId="6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3" fontId="0" fillId="0" borderId="8" xfId="0" applyNumberFormat="1" applyBorder="1"/>
    <xf numFmtId="3" fontId="0" fillId="0" borderId="4" xfId="1" applyNumberFormat="1" applyFont="1" applyBorder="1"/>
    <xf numFmtId="43" fontId="0" fillId="0" borderId="8" xfId="1" applyFont="1" applyBorder="1"/>
    <xf numFmtId="164" fontId="0" fillId="0" borderId="8" xfId="2" applyNumberFormat="1" applyFont="1" applyBorder="1"/>
    <xf numFmtId="166" fontId="0" fillId="0" borderId="1" xfId="1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7060A-0E7A-4A40-B2F7-F8A3A9230417}">
  <sheetPr>
    <pageSetUpPr fitToPage="1"/>
  </sheetPr>
  <dimension ref="A1:I39"/>
  <sheetViews>
    <sheetView tabSelected="1" workbookViewId="0"/>
  </sheetViews>
  <sheetFormatPr defaultRowHeight="15" x14ac:dyDescent="0.25"/>
  <cols>
    <col min="1" max="1" width="30" bestFit="1" customWidth="1"/>
    <col min="2" max="2" width="10.42578125" bestFit="1" customWidth="1"/>
    <col min="3" max="3" width="10.5703125" bestFit="1" customWidth="1"/>
    <col min="4" max="4" width="15.5703125" customWidth="1"/>
    <col min="5" max="5" width="15.28515625" bestFit="1" customWidth="1"/>
    <col min="6" max="6" width="12.5703125" bestFit="1" customWidth="1"/>
    <col min="7" max="8" width="11.5703125" bestFit="1" customWidth="1"/>
  </cols>
  <sheetData>
    <row r="1" spans="1:9" ht="16.5" x14ac:dyDescent="0.3">
      <c r="D1" s="19" t="s">
        <v>0</v>
      </c>
    </row>
    <row r="2" spans="1:9" ht="16.5" x14ac:dyDescent="0.3">
      <c r="D2" s="19" t="s">
        <v>1</v>
      </c>
    </row>
    <row r="3" spans="1:9" ht="16.5" x14ac:dyDescent="0.3">
      <c r="D3" s="19" t="s">
        <v>2</v>
      </c>
    </row>
    <row r="4" spans="1:9" ht="17.25" thickBot="1" x14ac:dyDescent="0.35">
      <c r="D4" s="19" t="s">
        <v>38</v>
      </c>
    </row>
    <row r="5" spans="1:9" ht="66.75" thickBot="1" x14ac:dyDescent="0.3">
      <c r="A5" s="34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</row>
    <row r="6" spans="1:9" x14ac:dyDescent="0.25">
      <c r="A6" s="20" t="s">
        <v>11</v>
      </c>
      <c r="B6" s="21">
        <v>116</v>
      </c>
      <c r="C6" s="22">
        <v>104.44</v>
      </c>
      <c r="D6" s="2">
        <v>12417177.885204082</v>
      </c>
      <c r="E6" s="3">
        <v>12271535.200000001</v>
      </c>
      <c r="F6" s="2">
        <v>145642.68520408159</v>
      </c>
      <c r="G6" s="3">
        <v>117498</v>
      </c>
      <c r="H6" s="4">
        <v>118892.93264270473</v>
      </c>
      <c r="I6" s="5"/>
    </row>
    <row r="7" spans="1:9" x14ac:dyDescent="0.25">
      <c r="A7" s="23" t="s">
        <v>12</v>
      </c>
      <c r="B7" s="21">
        <v>17</v>
      </c>
      <c r="C7" s="22">
        <v>16.170000000000002</v>
      </c>
      <c r="D7" s="2">
        <v>2130875</v>
      </c>
      <c r="E7" s="3">
        <v>2126465</v>
      </c>
      <c r="F7" s="2">
        <v>4410</v>
      </c>
      <c r="G7" s="3">
        <v>131507</v>
      </c>
      <c r="H7" s="4">
        <v>131779.5299938157</v>
      </c>
      <c r="I7" s="5"/>
    </row>
    <row r="8" spans="1:9" x14ac:dyDescent="0.25">
      <c r="A8" s="23" t="s">
        <v>13</v>
      </c>
      <c r="B8" s="21">
        <v>75</v>
      </c>
      <c r="C8" s="22">
        <v>61.150000000000006</v>
      </c>
      <c r="D8" s="2">
        <v>6349878.8139612721</v>
      </c>
      <c r="E8" s="3">
        <v>6321330.8300000001</v>
      </c>
      <c r="F8" s="2">
        <v>28547.983961272235</v>
      </c>
      <c r="G8" s="3">
        <v>103374</v>
      </c>
      <c r="H8" s="4">
        <v>103841.02721114099</v>
      </c>
      <c r="I8" s="5"/>
    </row>
    <row r="9" spans="1:9" x14ac:dyDescent="0.25">
      <c r="A9" s="23" t="s">
        <v>14</v>
      </c>
      <c r="B9" s="21">
        <v>64</v>
      </c>
      <c r="C9" s="22">
        <v>54.57</v>
      </c>
      <c r="D9" s="2">
        <v>5118298.8</v>
      </c>
      <c r="E9" s="3">
        <v>5026937.9000000004</v>
      </c>
      <c r="F9" s="2">
        <v>91360.9</v>
      </c>
      <c r="G9" s="3">
        <v>92119</v>
      </c>
      <c r="H9" s="4">
        <v>93793.271028037401</v>
      </c>
      <c r="I9" s="5"/>
    </row>
    <row r="10" spans="1:9" x14ac:dyDescent="0.25">
      <c r="A10" s="23" t="s">
        <v>15</v>
      </c>
      <c r="B10" s="21">
        <v>147</v>
      </c>
      <c r="C10" s="22">
        <v>126.82000000000002</v>
      </c>
      <c r="D10" s="2">
        <v>13723792.304810822</v>
      </c>
      <c r="E10" s="3">
        <v>13589994.029999999</v>
      </c>
      <c r="F10" s="2">
        <v>133798.2748108223</v>
      </c>
      <c r="G10" s="3">
        <v>107160</v>
      </c>
      <c r="H10" s="4">
        <v>108214.73194141949</v>
      </c>
      <c r="I10" s="5"/>
    </row>
    <row r="11" spans="1:9" x14ac:dyDescent="0.25">
      <c r="A11" s="23" t="s">
        <v>16</v>
      </c>
      <c r="B11" s="21">
        <v>676</v>
      </c>
      <c r="C11" s="22">
        <v>632.79</v>
      </c>
      <c r="D11" s="2">
        <v>59729693.697968096</v>
      </c>
      <c r="E11" s="3">
        <v>59145011.059999995</v>
      </c>
      <c r="F11" s="2">
        <v>584682.63796808629</v>
      </c>
      <c r="G11" s="3">
        <v>93467</v>
      </c>
      <c r="H11" s="4">
        <v>94391.020240471698</v>
      </c>
      <c r="I11" s="5"/>
    </row>
    <row r="12" spans="1:9" x14ac:dyDescent="0.25">
      <c r="A12" s="23" t="s">
        <v>17</v>
      </c>
      <c r="B12" s="21">
        <v>331</v>
      </c>
      <c r="C12" s="22">
        <v>310.78000000000003</v>
      </c>
      <c r="D12" s="2">
        <v>27303878.833711624</v>
      </c>
      <c r="E12" s="3">
        <v>27123866.640000001</v>
      </c>
      <c r="F12" s="2">
        <v>180012.19371163007</v>
      </c>
      <c r="G12" s="3">
        <v>87277</v>
      </c>
      <c r="H12" s="4">
        <v>87855.971535206991</v>
      </c>
      <c r="I12" s="5"/>
    </row>
    <row r="13" spans="1:9" x14ac:dyDescent="0.25">
      <c r="A13" s="23" t="s">
        <v>18</v>
      </c>
      <c r="B13" s="21">
        <v>9</v>
      </c>
      <c r="C13" s="22">
        <v>3.8000000000000003</v>
      </c>
      <c r="D13" s="2">
        <v>246889.196</v>
      </c>
      <c r="E13" s="3">
        <v>214071.24</v>
      </c>
      <c r="F13" s="2">
        <v>32817.955999999998</v>
      </c>
      <c r="G13" s="3">
        <v>56335</v>
      </c>
      <c r="H13" s="4">
        <v>64970.841052631571</v>
      </c>
      <c r="I13" s="5"/>
    </row>
    <row r="14" spans="1:9" x14ac:dyDescent="0.25">
      <c r="A14" s="23" t="s">
        <v>19</v>
      </c>
      <c r="B14" s="21">
        <v>18800</v>
      </c>
      <c r="C14" s="22">
        <v>17921.829999999998</v>
      </c>
      <c r="D14" s="2">
        <v>1010156406.1783295</v>
      </c>
      <c r="E14" s="3">
        <v>992296238.91999865</v>
      </c>
      <c r="F14" s="2">
        <v>17860167.258330483</v>
      </c>
      <c r="G14" s="3">
        <v>55368</v>
      </c>
      <c r="H14" s="4">
        <v>56364.579185179704</v>
      </c>
      <c r="I14" s="5"/>
    </row>
    <row r="15" spans="1:9" x14ac:dyDescent="0.25">
      <c r="A15" s="23" t="s">
        <v>20</v>
      </c>
      <c r="B15" s="21">
        <v>91</v>
      </c>
      <c r="C15" s="22">
        <v>88.67</v>
      </c>
      <c r="D15" s="2">
        <v>5774228.7630000003</v>
      </c>
      <c r="E15" s="3">
        <v>5676073.3399999999</v>
      </c>
      <c r="F15" s="2">
        <v>98155.422999999995</v>
      </c>
      <c r="G15" s="3">
        <v>64013</v>
      </c>
      <c r="H15" s="4">
        <v>65120.432649148534</v>
      </c>
      <c r="I15" s="5"/>
    </row>
    <row r="16" spans="1:9" x14ac:dyDescent="0.25">
      <c r="A16" s="23" t="s">
        <v>21</v>
      </c>
      <c r="B16" s="21">
        <v>269</v>
      </c>
      <c r="C16" s="22">
        <v>248.44000000000008</v>
      </c>
      <c r="D16" s="2">
        <v>16992381.179985579</v>
      </c>
      <c r="E16" s="3">
        <v>16803134.109999999</v>
      </c>
      <c r="F16" s="2">
        <v>189247.06998557888</v>
      </c>
      <c r="G16" s="3">
        <v>67635</v>
      </c>
      <c r="H16" s="4">
        <v>68396.317742656465</v>
      </c>
      <c r="I16" s="5"/>
    </row>
    <row r="17" spans="1:9" x14ac:dyDescent="0.25">
      <c r="A17" s="23" t="s">
        <v>22</v>
      </c>
      <c r="B17" s="21">
        <v>817</v>
      </c>
      <c r="C17" s="22">
        <v>789.40999999999974</v>
      </c>
      <c r="D17" s="2">
        <v>47431567.118634343</v>
      </c>
      <c r="E17" s="3">
        <v>46302744.439999998</v>
      </c>
      <c r="F17" s="2">
        <v>1128822.6786343367</v>
      </c>
      <c r="G17" s="3">
        <v>58655</v>
      </c>
      <c r="H17" s="4">
        <v>60084.83186004022</v>
      </c>
      <c r="I17" s="5"/>
    </row>
    <row r="18" spans="1:9" x14ac:dyDescent="0.25">
      <c r="A18" s="23" t="s">
        <v>23</v>
      </c>
      <c r="B18" s="21"/>
      <c r="C18" s="22"/>
      <c r="D18" s="2"/>
      <c r="E18" s="3"/>
      <c r="F18" s="2"/>
      <c r="G18" s="3"/>
      <c r="H18" s="4"/>
      <c r="I18" s="5"/>
    </row>
    <row r="19" spans="1:9" x14ac:dyDescent="0.25">
      <c r="A19" s="23" t="s">
        <v>24</v>
      </c>
      <c r="B19" s="21">
        <v>202</v>
      </c>
      <c r="C19" s="22">
        <v>182.89</v>
      </c>
      <c r="D19" s="2">
        <v>12732921.750393702</v>
      </c>
      <c r="E19" s="3">
        <v>12215641.9</v>
      </c>
      <c r="F19" s="2">
        <v>517279.85039370076</v>
      </c>
      <c r="G19" s="3">
        <v>66792</v>
      </c>
      <c r="H19" s="4">
        <v>69620.655860865561</v>
      </c>
      <c r="I19" s="5"/>
    </row>
    <row r="20" spans="1:9" x14ac:dyDescent="0.25">
      <c r="A20" s="23" t="s">
        <v>41</v>
      </c>
      <c r="B20" s="21">
        <v>225</v>
      </c>
      <c r="C20" s="22">
        <v>201.22</v>
      </c>
      <c r="D20" s="2">
        <v>13328075.75</v>
      </c>
      <c r="E20" s="3">
        <v>12972811</v>
      </c>
      <c r="F20" s="2">
        <v>355264.75</v>
      </c>
      <c r="G20" s="3">
        <v>64471</v>
      </c>
      <c r="H20" s="4">
        <v>66236.33709372826</v>
      </c>
      <c r="I20" s="5"/>
    </row>
    <row r="21" spans="1:9" x14ac:dyDescent="0.25">
      <c r="A21" s="23" t="s">
        <v>25</v>
      </c>
      <c r="B21" s="21">
        <v>4</v>
      </c>
      <c r="C21" s="22">
        <v>3.2</v>
      </c>
      <c r="D21" s="2">
        <v>245308</v>
      </c>
      <c r="E21" s="3">
        <v>245308</v>
      </c>
      <c r="F21" s="2"/>
      <c r="G21" s="3">
        <v>76659</v>
      </c>
      <c r="H21" s="4">
        <v>76658.75</v>
      </c>
      <c r="I21" s="5"/>
    </row>
    <row r="22" spans="1:9" x14ac:dyDescent="0.25">
      <c r="A22" s="23" t="s">
        <v>26</v>
      </c>
      <c r="B22" s="21">
        <v>63</v>
      </c>
      <c r="C22" s="22">
        <v>60.9</v>
      </c>
      <c r="D22" s="2">
        <v>3841537.5</v>
      </c>
      <c r="E22" s="3">
        <v>3814984.5</v>
      </c>
      <c r="F22" s="2">
        <v>26553</v>
      </c>
      <c r="G22" s="3">
        <v>62643</v>
      </c>
      <c r="H22" s="4">
        <v>63079.433497536949</v>
      </c>
      <c r="I22" s="5"/>
    </row>
    <row r="23" spans="1:9" x14ac:dyDescent="0.25">
      <c r="A23" s="23" t="s">
        <v>27</v>
      </c>
      <c r="B23" s="21">
        <v>183</v>
      </c>
      <c r="C23" s="22">
        <v>163.29000000000002</v>
      </c>
      <c r="D23" s="2">
        <v>9108657.7680000011</v>
      </c>
      <c r="E23" s="3">
        <v>9015026.4299999997</v>
      </c>
      <c r="F23" s="2">
        <v>93631.338000000003</v>
      </c>
      <c r="G23" s="3">
        <v>55209</v>
      </c>
      <c r="H23" s="4">
        <v>55782.091787617108</v>
      </c>
      <c r="I23" s="5"/>
    </row>
    <row r="24" spans="1:9" x14ac:dyDescent="0.25">
      <c r="A24" s="23" t="s">
        <v>28</v>
      </c>
      <c r="B24" s="21">
        <v>38</v>
      </c>
      <c r="C24" s="22">
        <v>34.43</v>
      </c>
      <c r="D24" s="2">
        <v>2577284</v>
      </c>
      <c r="E24" s="3">
        <v>2545088</v>
      </c>
      <c r="F24" s="2">
        <v>32196</v>
      </c>
      <c r="G24" s="3">
        <v>73921</v>
      </c>
      <c r="H24" s="4">
        <v>74855.765320941035</v>
      </c>
      <c r="I24" s="5"/>
    </row>
    <row r="25" spans="1:9" ht="15.75" thickBot="1" x14ac:dyDescent="0.3">
      <c r="A25" s="24" t="s">
        <v>29</v>
      </c>
      <c r="B25" s="35">
        <v>13</v>
      </c>
      <c r="C25" s="22">
        <v>12.059999999999999</v>
      </c>
      <c r="D25" s="2">
        <v>907642</v>
      </c>
      <c r="E25" s="3">
        <v>895050</v>
      </c>
      <c r="F25" s="2">
        <v>12592</v>
      </c>
      <c r="G25" s="3">
        <v>74216</v>
      </c>
      <c r="H25" s="4">
        <v>75260.530679933669</v>
      </c>
      <c r="I25" s="5"/>
    </row>
    <row r="26" spans="1:9" ht="15.75" thickBot="1" x14ac:dyDescent="0.3">
      <c r="B26" s="39">
        <f>SUM(B6:B25)</f>
        <v>22140</v>
      </c>
      <c r="C26" s="7">
        <f>SUM(C6:C25)</f>
        <v>21016.86</v>
      </c>
      <c r="D26" s="8">
        <f>SUM(D6:D25)</f>
        <v>1250116494.5399985</v>
      </c>
      <c r="E26" s="8">
        <f>SUM(E6:E25)</f>
        <v>1228601312.5399988</v>
      </c>
      <c r="F26" s="8">
        <f>SUM(F6:F25)</f>
        <v>21515181.999999996</v>
      </c>
      <c r="G26" s="8">
        <f>ROUND(E26/C26,0)</f>
        <v>58458</v>
      </c>
      <c r="H26" s="9">
        <f>(E26+F26)/C26</f>
        <v>59481.601654100508</v>
      </c>
    </row>
    <row r="27" spans="1:9" ht="15.75" thickBot="1" x14ac:dyDescent="0.3">
      <c r="B27" s="10"/>
    </row>
    <row r="28" spans="1:9" ht="16.5" x14ac:dyDescent="0.3">
      <c r="A28" s="25" t="s">
        <v>30</v>
      </c>
      <c r="B28" s="11">
        <f>SUM(B6:B10)</f>
        <v>419</v>
      </c>
      <c r="C28" s="26">
        <f>SUM(C6:C10)</f>
        <v>363.15</v>
      </c>
      <c r="D28" s="12">
        <f>SUM(D6:D10)</f>
        <v>39740022.803976178</v>
      </c>
      <c r="E28" s="12">
        <f>SUM(E6:E10)</f>
        <v>39336262.960000001</v>
      </c>
      <c r="F28" s="12">
        <f>SUM(F6:F10)</f>
        <v>403759.84397617611</v>
      </c>
      <c r="G28" s="12">
        <f>ROUND(E28/C28,0)</f>
        <v>108320</v>
      </c>
      <c r="H28" s="13">
        <f>ROUND((E28+F28)/C28,0)</f>
        <v>109431</v>
      </c>
    </row>
    <row r="29" spans="1:9" ht="16.5" x14ac:dyDescent="0.3">
      <c r="A29" s="27" t="s">
        <v>31</v>
      </c>
      <c r="B29" s="14">
        <f>SUM(B11:B13)</f>
        <v>1016</v>
      </c>
      <c r="C29" s="28">
        <f>SUM(C11:C13)</f>
        <v>947.36999999999989</v>
      </c>
      <c r="D29" s="15">
        <f>SUM(D11:D13)</f>
        <v>87280461.727679715</v>
      </c>
      <c r="E29" s="15">
        <f>SUM(E11:E13)</f>
        <v>86482948.939999983</v>
      </c>
      <c r="F29" s="15">
        <f>SUM(F11:F13)</f>
        <v>797512.78767971636</v>
      </c>
      <c r="G29" s="15">
        <f>ROUND(E29/C29,0)</f>
        <v>91287</v>
      </c>
      <c r="H29" s="16">
        <f>ROUND((E29+F29)/C29,0)</f>
        <v>92129</v>
      </c>
    </row>
    <row r="30" spans="1:9" ht="16.5" x14ac:dyDescent="0.3">
      <c r="A30" s="27" t="s">
        <v>32</v>
      </c>
      <c r="B30" s="14">
        <f>SUM(B17:B25)</f>
        <v>1545</v>
      </c>
      <c r="C30" s="36">
        <f>SUM(C17:C25)</f>
        <v>1447.3999999999999</v>
      </c>
      <c r="D30" s="15">
        <f>SUM(D17:D25)</f>
        <v>90172993.887028053</v>
      </c>
      <c r="E30" s="15">
        <f>SUM(E17:E25)</f>
        <v>88006654.270000011</v>
      </c>
      <c r="F30" s="15">
        <f>SUM(F17:F25)</f>
        <v>2166339.6170280376</v>
      </c>
      <c r="G30" s="15">
        <f>ROUND(E30/C30,0)</f>
        <v>60803</v>
      </c>
      <c r="H30" s="16">
        <f>ROUND((E30+F30)/C30,0)</f>
        <v>62300</v>
      </c>
    </row>
    <row r="31" spans="1:9" ht="17.25" thickBot="1" x14ac:dyDescent="0.35">
      <c r="A31" s="29" t="s">
        <v>33</v>
      </c>
      <c r="B31" s="14">
        <f>SUM(B14:B16)</f>
        <v>19160</v>
      </c>
      <c r="C31" s="37">
        <f>SUM(C14:C16)</f>
        <v>18258.939999999995</v>
      </c>
      <c r="D31" s="38">
        <f>SUM(D14:D16)</f>
        <v>1032923016.121315</v>
      </c>
      <c r="E31" s="38">
        <f>SUM(E14:E16)</f>
        <v>1014775446.3699987</v>
      </c>
      <c r="F31" s="38">
        <f>SUM(F14:F16)</f>
        <v>18147569.751316063</v>
      </c>
      <c r="G31" s="15">
        <f>ROUND(E31/C31,0)</f>
        <v>55577</v>
      </c>
      <c r="H31" s="16">
        <f>ROUND((E31+F31)/C31,0)</f>
        <v>56571</v>
      </c>
    </row>
    <row r="32" spans="1:9" ht="15.75" thickBot="1" x14ac:dyDescent="0.3">
      <c r="B32" s="6">
        <f t="shared" ref="B32:F32" si="0">SUM(B28:B31)</f>
        <v>22140</v>
      </c>
      <c r="C32" s="30">
        <f t="shared" si="0"/>
        <v>21016.859999999993</v>
      </c>
      <c r="D32" s="17">
        <f t="shared" si="0"/>
        <v>1250116494.539999</v>
      </c>
      <c r="E32" s="8">
        <f t="shared" si="0"/>
        <v>1228601312.5399988</v>
      </c>
      <c r="F32" s="17">
        <f t="shared" si="0"/>
        <v>21515181.999999993</v>
      </c>
      <c r="G32" s="8">
        <f>ROUND(E32/C32,0)</f>
        <v>58458</v>
      </c>
      <c r="H32" s="9">
        <f>ROUND((E32+F32)/C32,0)</f>
        <v>59482</v>
      </c>
    </row>
    <row r="34" spans="1:8" ht="16.5" x14ac:dyDescent="0.3">
      <c r="A34" s="31" t="s">
        <v>34</v>
      </c>
      <c r="B34" s="32"/>
      <c r="C34" s="32"/>
      <c r="D34" s="18"/>
      <c r="E34" s="18"/>
      <c r="F34" s="18"/>
      <c r="G34" s="18"/>
      <c r="H34" s="18"/>
    </row>
    <row r="35" spans="1:8" ht="16.5" x14ac:dyDescent="0.3">
      <c r="A35" s="32" t="s">
        <v>39</v>
      </c>
    </row>
    <row r="36" spans="1:8" ht="16.5" x14ac:dyDescent="0.3">
      <c r="A36" s="32" t="s">
        <v>40</v>
      </c>
    </row>
    <row r="37" spans="1:8" ht="16.5" x14ac:dyDescent="0.3">
      <c r="A37" s="31" t="s">
        <v>35</v>
      </c>
      <c r="B37" s="32"/>
      <c r="C37" s="32"/>
      <c r="D37" s="18"/>
      <c r="E37" s="18"/>
      <c r="F37" s="18"/>
      <c r="G37" s="18"/>
      <c r="H37" s="18"/>
    </row>
    <row r="38" spans="1:8" ht="16.5" x14ac:dyDescent="0.3">
      <c r="A38" s="32" t="s">
        <v>36</v>
      </c>
      <c r="B38" s="33"/>
      <c r="C38" s="33"/>
      <c r="D38" s="33"/>
      <c r="E38" s="33"/>
      <c r="F38" s="33"/>
      <c r="G38" s="33"/>
      <c r="H38" s="33"/>
    </row>
    <row r="39" spans="1:8" x14ac:dyDescent="0.25">
      <c r="A39" t="s">
        <v>37</v>
      </c>
    </row>
  </sheetData>
  <pageMargins left="0.7" right="0.7" top="0.75" bottom="0.75" header="0.3" footer="0.3"/>
  <pageSetup scale="7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 Report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Branwyn C. Phillips</dc:creator>
  <cp:lastModifiedBy>Branwyn Phillips</cp:lastModifiedBy>
  <cp:lastPrinted>2023-01-11T15:19:49Z</cp:lastPrinted>
  <dcterms:created xsi:type="dcterms:W3CDTF">2021-12-16T19:47:47Z</dcterms:created>
  <dcterms:modified xsi:type="dcterms:W3CDTF">2023-01-11T15:19:59Z</dcterms:modified>
</cp:coreProperties>
</file>