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E:\Meeting Notes\OSEP TA Call\State Determinations\June 2021\"/>
    </mc:Choice>
  </mc:AlternateContent>
  <xr:revisionPtr revIDLastSave="0" documentId="13_ncr:1_{52679AB3-8490-4936-B68E-DA3A7AF9BBF5}" xr6:coauthVersionLast="36" xr6:coauthVersionMax="46" xr10:uidLastSave="{00000000-0000-0000-0000-000000000000}"/>
  <bookViews>
    <workbookView xWindow="-105" yWindow="-105" windowWidth="19425" windowHeight="10425" xr2:uid="{723FF1B8-E8CA-4724-B19B-E0A875AB4703}"/>
  </bookViews>
  <sheets>
    <sheet name="README" sheetId="1" r:id="rId1"/>
    <sheet name="SPPAPR Data" sheetId="2" r:id="rId2"/>
    <sheet name="618 Data" sheetId="3" r:id="rId3"/>
    <sheet name="Indicator Calculation" sheetId="4" r:id="rId4"/>
  </sheets>
  <definedNames>
    <definedName name="SPPAPRDataTable">'SPPAPR Data'!$A$2</definedName>
    <definedName name="table618data">'618 Data'!$A$2</definedName>
    <definedName name="tableIndicatorCalculation">'Indicator Calculation'!$A$2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4" l="1"/>
  <c r="B7" i="4"/>
  <c r="E10" i="3"/>
  <c r="E9" i="3"/>
  <c r="E8" i="3"/>
  <c r="E7" i="3"/>
  <c r="E6" i="3"/>
  <c r="E5" i="3"/>
  <c r="E4" i="3"/>
  <c r="C22" i="2"/>
  <c r="C21" i="2"/>
  <c r="C20" i="2"/>
  <c r="C19" i="2"/>
  <c r="C18" i="2"/>
  <c r="C17" i="2"/>
  <c r="C16" i="2"/>
  <c r="C15" i="2"/>
  <c r="C14" i="2"/>
  <c r="C13" i="2"/>
  <c r="C12" i="2"/>
  <c r="C11" i="2"/>
  <c r="C10" i="2"/>
  <c r="C9" i="2"/>
  <c r="C8" i="2"/>
  <c r="C7" i="2"/>
  <c r="C6" i="2"/>
  <c r="C5" i="2"/>
  <c r="C4" i="2"/>
  <c r="E11" i="3" l="1"/>
  <c r="E12" i="3" s="1"/>
  <c r="B5" i="4" s="1"/>
  <c r="C23" i="2"/>
  <c r="C25" i="2" s="1"/>
  <c r="B4" i="4" s="1"/>
  <c r="B9" i="4"/>
  <c r="B6" i="4" l="1"/>
  <c r="B10" i="4" s="1"/>
  <c r="B11" i="4" s="1"/>
</calcChain>
</file>

<file path=xl/sharedStrings.xml><?xml version="1.0" encoding="utf-8"?>
<sst xmlns="http://schemas.openxmlformats.org/spreadsheetml/2006/main" count="84" uniqueCount="72">
  <si>
    <t xml:space="preserve">
APR and 618 -Timely and Accurate State Reported Data
</t>
  </si>
  <si>
    <t>DATE:</t>
  </si>
  <si>
    <t>February 2021 Submission</t>
  </si>
  <si>
    <t>Please see below the definitions for the terms used in this worksheet.</t>
  </si>
  <si>
    <t>SPP/APR Data</t>
  </si>
  <si>
    <t xml:space="preserve"> </t>
  </si>
  <si>
    <r>
      <t>1) Valid and Reliable Data</t>
    </r>
    <r>
      <rPr>
        <sz val="11"/>
        <rFont val="Arial"/>
        <family val="2"/>
      </rPr>
      <t xml:space="preserve"> - Data provided are from the correct time period, are consistent with 618 (when appropriate) and the measurement, and are consistent with previous indicator data (unless explained).</t>
    </r>
  </si>
  <si>
    <t>Part B
618 Data</t>
  </si>
  <si>
    <r>
      <t>1) Timely</t>
    </r>
    <r>
      <rPr>
        <sz val="11"/>
        <rFont val="Arial"/>
        <family val="2"/>
      </rPr>
      <t xml:space="preserve"> –   A State will receive one point if it submits all EDFacts files or the entire EMAPS survey associated with the IDEA Section 618 data collection to ED by the initial due date for that collection (as described the table below).    </t>
    </r>
  </si>
  <si>
    <t>618 Data Collection</t>
  </si>
  <si>
    <t>EDFacts Files/ EMAPS Survey</t>
  </si>
  <si>
    <t>Due Date</t>
  </si>
  <si>
    <t>Part B Child Count and Educational Environments</t>
  </si>
  <si>
    <t>C002 &amp; C089</t>
  </si>
  <si>
    <r>
      <t>1</t>
    </r>
    <r>
      <rPr>
        <vertAlign val="superscript"/>
        <sz val="11"/>
        <rFont val="Arial"/>
        <family val="2"/>
      </rPr>
      <t>st</t>
    </r>
    <r>
      <rPr>
        <sz val="11"/>
        <rFont val="Arial"/>
        <family val="2"/>
      </rPr>
      <t xml:space="preserve"> Wednesday in April</t>
    </r>
  </si>
  <si>
    <t xml:space="preserve">Part B Personnel </t>
  </si>
  <si>
    <t>C070, C099, C112</t>
  </si>
  <si>
    <r>
      <t>1</t>
    </r>
    <r>
      <rPr>
        <vertAlign val="superscript"/>
        <sz val="11"/>
        <rFont val="Arial"/>
        <family val="2"/>
      </rPr>
      <t>st</t>
    </r>
    <r>
      <rPr>
        <sz val="11"/>
        <rFont val="Arial"/>
        <family val="2"/>
      </rPr>
      <t xml:space="preserve"> Wednesday in November</t>
    </r>
  </si>
  <si>
    <t>Part B Exiting</t>
  </si>
  <si>
    <t>C009</t>
  </si>
  <si>
    <t xml:space="preserve">Part B Discipline </t>
  </si>
  <si>
    <t>C005, C006, C007, C088, C143, C144</t>
  </si>
  <si>
    <t>Part B Assessment</t>
  </si>
  <si>
    <t>C175, C178, C185, C188</t>
  </si>
  <si>
    <r>
      <t>Wednesday in the 3</t>
    </r>
    <r>
      <rPr>
        <vertAlign val="superscript"/>
        <sz val="11"/>
        <rFont val="Arial"/>
        <family val="2"/>
      </rPr>
      <t>rd</t>
    </r>
    <r>
      <rPr>
        <sz val="11"/>
        <rFont val="Arial"/>
        <family val="2"/>
      </rPr>
      <t xml:space="preserve"> week of December (aligned with CSPR data due date)
</t>
    </r>
    <r>
      <rPr>
        <b/>
        <i/>
        <sz val="11"/>
        <rFont val="Arial"/>
        <family val="2"/>
      </rPr>
      <t>Note:</t>
    </r>
    <r>
      <rPr>
        <i/>
        <sz val="11"/>
        <rFont val="Arial"/>
        <family val="2"/>
      </rPr>
      <t xml:space="preserve"> Due to the COVID-19 pandemic Assessment data was not collected for SY 2019-20</t>
    </r>
  </si>
  <si>
    <t xml:space="preserve">Part B Dispute Resolution </t>
  </si>
  <si>
    <t>Part B Dispute Resolution Survey in EMAPS</t>
  </si>
  <si>
    <t>Part B LEA Maintenance of Effort Reduction and Coordinated Early Intervening Services</t>
  </si>
  <si>
    <t>Part B MOE Reduction and CEIS Survey in EMAPS</t>
  </si>
  <si>
    <r>
      <t>1</t>
    </r>
    <r>
      <rPr>
        <vertAlign val="superscript"/>
        <sz val="11"/>
        <rFont val="Arial"/>
        <family val="2"/>
      </rPr>
      <t>st</t>
    </r>
    <r>
      <rPr>
        <sz val="11"/>
        <rFont val="Arial"/>
        <family val="2"/>
      </rPr>
      <t xml:space="preserve"> Wednesday in May
</t>
    </r>
    <r>
      <rPr>
        <b/>
        <i/>
        <sz val="11"/>
        <rFont val="Arial"/>
        <family val="2"/>
      </rPr>
      <t>Note:</t>
    </r>
    <r>
      <rPr>
        <i/>
        <sz val="11"/>
        <rFont val="Arial"/>
        <family val="2"/>
      </rPr>
      <t xml:space="preserve"> Due to the COVID-19 pandemic the due date was extended to the third Wednesday in June for SY 2018-19</t>
    </r>
  </si>
  <si>
    <r>
      <t>2) Complete Data</t>
    </r>
    <r>
      <rPr>
        <sz val="11"/>
        <rFont val="Arial"/>
        <family val="2"/>
      </rPr>
      <t xml:space="preserve"> – A State will receive one point if it submits data for all files, permitted values, category sets, subtotals, and totals associated with a specific data collection by the initial due date. No data is reported as missing. No placeholder data is submitted. The data submitted to EDFacts aligns with the metadata survey responses provided by the state in the State Supplemental Survey IDEA (SSS IDEA) and Assessment Metadata survey in EMAPS.  State-level data include data from all districts or agencies.</t>
    </r>
  </si>
  <si>
    <r>
      <t>3) Passed Edit Check</t>
    </r>
    <r>
      <rPr>
        <sz val="11"/>
        <rFont val="Arial"/>
        <family val="2"/>
      </rPr>
      <t xml:space="preserve"> – A State will receive one point if it submits data that meets all the edit checks related to the specific data collection by the initial due date. The counts included in 618 data submissions are internally consistent within a data collection. </t>
    </r>
  </si>
  <si>
    <t xml:space="preserve">Part B Timely and Accurate Data -- SPP/APR Data </t>
  </si>
  <si>
    <t>APR Indicator</t>
  </si>
  <si>
    <t>Valid and Reliable</t>
  </si>
  <si>
    <t>Total</t>
  </si>
  <si>
    <t>3B</t>
  </si>
  <si>
    <t>3C</t>
  </si>
  <si>
    <t>4A</t>
  </si>
  <si>
    <t>4B</t>
  </si>
  <si>
    <t>Subtotal</t>
  </si>
  <si>
    <t>APR Score Calculation</t>
  </si>
  <si>
    <r>
      <t xml:space="preserve">Timely Submission Points </t>
    </r>
    <r>
      <rPr>
        <sz val="12"/>
        <rFont val="Arial"/>
        <family val="2"/>
      </rPr>
      <t>-  If the FFY 2019 APR was submitted  on-time, place the number 5 in the cell on the right.</t>
    </r>
  </si>
  <si>
    <r>
      <t>Grand Total</t>
    </r>
    <r>
      <rPr>
        <sz val="12"/>
        <rFont val="Arial"/>
        <family val="2"/>
      </rPr>
      <t xml:space="preserve"> - (Sum of subtotal and Timely Submission Points) =</t>
    </r>
  </si>
  <si>
    <t>618 Data</t>
  </si>
  <si>
    <t>Table</t>
  </si>
  <si>
    <t>Timely</t>
  </si>
  <si>
    <t>Complete Data</t>
  </si>
  <si>
    <t>Passed Edit Check</t>
  </si>
  <si>
    <t>Child Count/LRE
Due Date: 4/1/20</t>
  </si>
  <si>
    <t>Personnel
Due Date: 11/4/20</t>
  </si>
  <si>
    <t xml:space="preserve"> Exiting
Due Date: 11/4/20</t>
  </si>
  <si>
    <t>Discipline
Due Date: 11/4/20</t>
  </si>
  <si>
    <t>State Assessment
Due Date: N/A</t>
  </si>
  <si>
    <t>Dispute Resolution
Due Date: 11/4/20</t>
  </si>
  <si>
    <t>MOE/CEIS Due Date:  6/17/20</t>
  </si>
  <si>
    <t>618 Score Calculation</t>
  </si>
  <si>
    <r>
      <t xml:space="preserve">Grand Total </t>
    </r>
    <r>
      <rPr>
        <sz val="12"/>
        <rFont val="Arial"/>
        <family val="2"/>
      </rPr>
      <t xml:space="preserve">(Subtotal X 1.14285714) = </t>
    </r>
  </si>
  <si>
    <t>Indicator Calculation</t>
  </si>
  <si>
    <t>A. APR Grand Total</t>
  </si>
  <si>
    <t>B. 618 Grand Total</t>
  </si>
  <si>
    <t>C. APR Grand Total (A) + 618 Grand Total (B) =</t>
  </si>
  <si>
    <t>Total N/A in APR</t>
  </si>
  <si>
    <t>Total N/A in 618</t>
  </si>
  <si>
    <t>Base</t>
  </si>
  <si>
    <t>D. Subtotal (C divided by Base*) =</t>
  </si>
  <si>
    <t>E. Indicator Score (Subtotal D x 100) =</t>
  </si>
  <si>
    <t>* Note any cell marked as N/A will decrease the denominator by 1 for APR and 1.14285714 for 618</t>
  </si>
  <si>
    <t>Indicator</t>
  </si>
  <si>
    <t>Calculation</t>
  </si>
  <si>
    <t>N/A</t>
  </si>
  <si>
    <t>FFY 2019 APR-- Idaho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</si>
</sst>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12" x14ac:knownFonts="1">
    <font>
      <sz val="11"/>
      <color theme="1"/>
      <name val="Calibri"/>
      <family val="2"/>
      <scheme val="minor"/>
    </font>
    <font>
      <sz val="11"/>
      <color theme="1"/>
      <name val="Calibri"/>
      <family val="2"/>
      <scheme val="minor"/>
    </font>
    <font>
      <b/>
      <sz val="11"/>
      <name val="Arial"/>
      <family val="2"/>
    </font>
    <font>
      <sz val="11"/>
      <name val="Arial"/>
      <family val="2"/>
    </font>
    <font>
      <b/>
      <sz val="12"/>
      <name val="Arial"/>
      <family val="2"/>
    </font>
    <font>
      <sz val="11"/>
      <name val="Calibri"/>
      <family val="2"/>
    </font>
    <font>
      <vertAlign val="superscript"/>
      <sz val="11"/>
      <name val="Arial"/>
      <family val="2"/>
    </font>
    <font>
      <b/>
      <i/>
      <sz val="11"/>
      <name val="Arial"/>
      <family val="2"/>
    </font>
    <font>
      <i/>
      <sz val="11"/>
      <name val="Arial"/>
      <family val="2"/>
    </font>
    <font>
      <sz val="12"/>
      <name val="Arial"/>
      <family val="2"/>
    </font>
    <font>
      <u/>
      <sz val="11"/>
      <color theme="10"/>
      <name val="Calibri"/>
      <family val="2"/>
      <scheme val="minor"/>
    </font>
    <font>
      <b/>
      <u/>
      <sz val="12"/>
      <color theme="10"/>
      <name val="Arial"/>
      <family val="2"/>
    </font>
  </fonts>
  <fills count="3">
    <fill>
      <patternFill patternType="none"/>
    </fill>
    <fill>
      <patternFill patternType="gray125"/>
    </fill>
    <fill>
      <patternFill patternType="solid">
        <fgColor indexed="41"/>
        <bgColor indexed="64"/>
      </patternFill>
    </fill>
  </fills>
  <borders count="17">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67">
    <xf numFmtId="0" fontId="0" fillId="0" borderId="0" xfId="0"/>
    <xf numFmtId="0" fontId="3" fillId="0" borderId="0" xfId="0" applyFont="1" applyAlignment="1">
      <alignment horizontal="left" wrapText="1"/>
    </xf>
    <xf numFmtId="0" fontId="2" fillId="0" borderId="0" xfId="0" applyFont="1" applyAlignment="1">
      <alignment horizontal="right" wrapText="1"/>
    </xf>
    <xf numFmtId="49" fontId="3" fillId="0" borderId="0" xfId="0" applyNumberFormat="1" applyFont="1" applyAlignment="1" applyProtection="1">
      <alignment horizontal="left" wrapText="1"/>
      <protection locked="0"/>
    </xf>
    <xf numFmtId="0" fontId="5" fillId="0" borderId="0" xfId="0" applyFont="1" applyAlignment="1">
      <alignment horizontal="left"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9" fillId="0" borderId="0" xfId="0" applyFont="1"/>
    <xf numFmtId="0" fontId="4" fillId="2" borderId="8" xfId="0" applyFont="1" applyFill="1" applyBorder="1"/>
    <xf numFmtId="0" fontId="4" fillId="2" borderId="7" xfId="0" applyFont="1" applyFill="1" applyBorder="1" applyAlignment="1">
      <alignment horizontal="center"/>
    </xf>
    <xf numFmtId="0" fontId="9" fillId="0" borderId="5" xfId="0" applyFont="1" applyBorder="1" applyAlignment="1">
      <alignment horizontal="center"/>
    </xf>
    <xf numFmtId="0" fontId="9" fillId="0" borderId="4" xfId="0" applyFont="1" applyBorder="1" applyAlignment="1"/>
    <xf numFmtId="0" fontId="4" fillId="2" borderId="5" xfId="0" applyFont="1" applyFill="1" applyBorder="1" applyAlignment="1"/>
    <xf numFmtId="0" fontId="4" fillId="2" borderId="7" xfId="0" applyFont="1" applyFill="1" applyBorder="1" applyAlignment="1"/>
    <xf numFmtId="0" fontId="4" fillId="2" borderId="5" xfId="0" applyFont="1" applyFill="1" applyBorder="1" applyAlignment="1">
      <alignment vertical="center" wrapText="1"/>
    </xf>
    <xf numFmtId="0" fontId="4" fillId="2" borderId="5" xfId="0" applyFont="1" applyFill="1" applyBorder="1" applyAlignment="1">
      <alignment horizontal="right" indent="1"/>
    </xf>
    <xf numFmtId="0" fontId="9" fillId="2" borderId="7" xfId="0" applyFont="1" applyFill="1" applyBorder="1" applyAlignment="1">
      <alignment horizontal="right"/>
    </xf>
    <xf numFmtId="0" fontId="4" fillId="2" borderId="10"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0" borderId="5" xfId="0" applyFont="1" applyBorder="1" applyAlignment="1">
      <alignment horizontal="center" vertical="center"/>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vertical="center" wrapText="1"/>
    </xf>
    <xf numFmtId="2" fontId="9" fillId="0" borderId="15" xfId="0" applyNumberFormat="1" applyFont="1" applyBorder="1" applyAlignment="1">
      <alignment horizontal="center" vertical="center"/>
    </xf>
    <xf numFmtId="0" fontId="4" fillId="2" borderId="13" xfId="0" applyFont="1" applyFill="1" applyBorder="1" applyAlignment="1">
      <alignment horizontal="center" wrapText="1"/>
    </xf>
    <xf numFmtId="0" fontId="9" fillId="0" borderId="8" xfId="0" applyFont="1" applyBorder="1" applyAlignment="1" applyProtection="1">
      <alignment horizontal="center" vertical="center"/>
      <protection locked="0"/>
    </xf>
    <xf numFmtId="0" fontId="9" fillId="2" borderId="8" xfId="0" applyFont="1" applyFill="1" applyBorder="1" applyProtection="1">
      <protection locked="0"/>
    </xf>
    <xf numFmtId="0" fontId="4" fillId="2" borderId="5" xfId="0" applyFont="1" applyFill="1" applyBorder="1" applyAlignment="1" applyProtection="1">
      <protection locked="0"/>
    </xf>
    <xf numFmtId="0" fontId="4" fillId="2" borderId="6" xfId="0" applyFont="1" applyFill="1" applyBorder="1" applyAlignment="1" applyProtection="1">
      <protection locked="0"/>
    </xf>
    <xf numFmtId="0" fontId="4" fillId="2" borderId="7" xfId="0" applyFont="1" applyFill="1" applyBorder="1" applyAlignment="1" applyProtection="1">
      <protection locked="0"/>
    </xf>
    <xf numFmtId="0" fontId="4" fillId="2" borderId="7" xfId="0" applyFont="1" applyFill="1" applyBorder="1" applyAlignment="1" applyProtection="1">
      <alignment horizontal="center" vertical="top" wrapText="1"/>
      <protection locked="0"/>
    </xf>
    <xf numFmtId="0" fontId="9" fillId="2" borderId="7" xfId="0" applyFont="1" applyFill="1" applyBorder="1" applyAlignment="1" applyProtection="1">
      <alignment horizontal="right"/>
      <protection locked="0"/>
    </xf>
    <xf numFmtId="0" fontId="9" fillId="2" borderId="5" xfId="0" applyFont="1" applyFill="1" applyBorder="1" applyAlignment="1" applyProtection="1">
      <alignment horizontal="center" vertical="center"/>
      <protection locked="0"/>
    </xf>
    <xf numFmtId="0" fontId="9" fillId="2" borderId="5" xfId="0" applyFont="1" applyFill="1" applyBorder="1" applyAlignment="1" applyProtection="1">
      <alignment horizontal="center"/>
      <protection locked="0"/>
    </xf>
    <xf numFmtId="0" fontId="4" fillId="2" borderId="1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6" xfId="0" applyFont="1" applyFill="1" applyBorder="1" applyAlignment="1" applyProtection="1">
      <protection locked="0"/>
    </xf>
    <xf numFmtId="0" fontId="4" fillId="2" borderId="16" xfId="0" applyFont="1" applyFill="1" applyBorder="1" applyAlignment="1" applyProtection="1">
      <alignment wrapText="1"/>
      <protection locked="0"/>
    </xf>
    <xf numFmtId="0" fontId="4" fillId="2" borderId="13" xfId="0" applyFont="1" applyFill="1" applyBorder="1" applyAlignment="1" applyProtection="1">
      <alignment wrapText="1"/>
      <protection locked="0"/>
    </xf>
    <xf numFmtId="0" fontId="4" fillId="2" borderId="11" xfId="0" applyFont="1" applyFill="1" applyBorder="1" applyAlignment="1" applyProtection="1">
      <alignment wrapText="1"/>
      <protection locked="0"/>
    </xf>
    <xf numFmtId="2" fontId="9" fillId="2" borderId="15" xfId="0" applyNumberFormat="1" applyFont="1" applyFill="1" applyBorder="1" applyAlignment="1">
      <alignment horizontal="center" wrapText="1"/>
    </xf>
    <xf numFmtId="0" fontId="4" fillId="2" borderId="16" xfId="0" applyFont="1" applyFill="1" applyBorder="1" applyAlignment="1">
      <alignment horizontal="right"/>
    </xf>
    <xf numFmtId="2" fontId="9" fillId="2" borderId="5" xfId="0" applyNumberFormat="1" applyFont="1" applyFill="1" applyBorder="1" applyAlignment="1">
      <alignment horizontal="center"/>
    </xf>
    <xf numFmtId="0" fontId="9" fillId="2" borderId="5" xfId="0" applyFont="1" applyFill="1" applyBorder="1" applyAlignment="1">
      <alignment horizontal="center"/>
    </xf>
    <xf numFmtId="2" fontId="4" fillId="2" borderId="5" xfId="0" applyNumberFormat="1" applyFont="1" applyFill="1" applyBorder="1" applyAlignment="1">
      <alignment horizontal="center"/>
    </xf>
    <xf numFmtId="164" fontId="9" fillId="2" borderId="9" xfId="0" applyNumberFormat="1" applyFont="1" applyFill="1" applyBorder="1" applyAlignment="1">
      <alignment horizontal="center"/>
    </xf>
    <xf numFmtId="2" fontId="9" fillId="2" borderId="15" xfId="1" applyNumberFormat="1" applyFont="1" applyFill="1" applyBorder="1" applyAlignment="1">
      <alignment horizontal="center"/>
    </xf>
    <xf numFmtId="0" fontId="9" fillId="2" borderId="13" xfId="0" applyFont="1" applyFill="1" applyBorder="1" applyAlignment="1">
      <alignment horizontal="right"/>
    </xf>
    <xf numFmtId="0" fontId="9" fillId="2" borderId="10" xfId="0" applyFont="1" applyFill="1" applyBorder="1" applyAlignment="1">
      <alignment horizontal="right"/>
    </xf>
    <xf numFmtId="0" fontId="9" fillId="2" borderId="4" xfId="0" applyFont="1" applyFill="1" applyBorder="1" applyAlignment="1"/>
    <xf numFmtId="0" fontId="9" fillId="2" borderId="5" xfId="0" applyFont="1" applyFill="1" applyBorder="1" applyAlignment="1"/>
    <xf numFmtId="0" fontId="9" fillId="2" borderId="15" xfId="0" applyFont="1" applyFill="1" applyBorder="1" applyAlignment="1"/>
    <xf numFmtId="0" fontId="3" fillId="0" borderId="0" xfId="0" applyFont="1" applyAlignment="1">
      <alignment wrapText="1"/>
    </xf>
    <xf numFmtId="0" fontId="3" fillId="0" borderId="0" xfId="0" applyFont="1" applyAlignment="1"/>
    <xf numFmtId="0" fontId="4" fillId="2" borderId="9" xfId="0" applyFont="1" applyFill="1" applyBorder="1" applyAlignment="1"/>
    <xf numFmtId="2" fontId="4" fillId="2" borderId="9" xfId="0" applyNumberFormat="1" applyFont="1" applyFill="1" applyBorder="1" applyAlignment="1">
      <alignment horizontal="center"/>
    </xf>
    <xf numFmtId="0" fontId="11" fillId="0" borderId="0" xfId="2" applyFont="1" applyAlignment="1">
      <alignment horizontal="left" wrapText="1"/>
    </xf>
    <xf numFmtId="0" fontId="4" fillId="2" borderId="5" xfId="0" applyFont="1" applyFill="1" applyBorder="1" applyAlignment="1">
      <alignment horizontal="centerContinuous"/>
    </xf>
    <xf numFmtId="0" fontId="4" fillId="2" borderId="6" xfId="0" applyFont="1" applyFill="1" applyBorder="1" applyAlignment="1">
      <alignment horizontal="centerContinuous"/>
    </xf>
    <xf numFmtId="0" fontId="4" fillId="2" borderId="7" xfId="0" applyFont="1" applyFill="1" applyBorder="1" applyAlignment="1">
      <alignment horizontal="centerContinuous"/>
    </xf>
    <xf numFmtId="0" fontId="2" fillId="0" borderId="0" xfId="0" applyFont="1" applyAlignment="1">
      <alignment horizontal="centerContinuous" vertical="center" wrapText="1"/>
    </xf>
  </cellXfs>
  <cellStyles count="3">
    <cellStyle name="Hyperlink" xfId="2" builtinId="8"/>
    <cellStyle name="Normal" xfId="0" builtinId="0"/>
    <cellStyle name="Percent" xfId="1" builtinId="5"/>
  </cellStyles>
  <dxfs count="24">
    <dxf>
      <border outline="0">
        <right style="thin">
          <color indexed="64"/>
        </right>
        <top style="thin">
          <color indexed="64"/>
        </top>
        <bottom style="thin">
          <color indexed="64"/>
        </bottom>
      </border>
    </dxf>
    <dxf>
      <border outline="0">
        <bottom style="thin">
          <color indexed="64"/>
        </bottom>
      </border>
    </dxf>
    <dxf>
      <font>
        <b/>
      </font>
    </dxf>
    <dxf>
      <font>
        <b val="0"/>
        <i val="0"/>
        <strike val="0"/>
        <condense val="0"/>
        <extend val="0"/>
        <outline val="0"/>
        <shadow val="0"/>
        <u val="none"/>
        <vertAlign val="baseline"/>
        <sz val="12"/>
        <color auto="1"/>
        <name val="Arial"/>
        <family val="2"/>
        <scheme val="none"/>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fill>
        <patternFill patternType="solid">
          <fgColor indexed="64"/>
          <bgColor indexed="41"/>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indexed="41"/>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family val="2"/>
        <scheme val="none"/>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s>
  <tableStyles count="2" defaultTableStyle="TableStyleMedium2" defaultPivotStyle="PivotStyleLight16">
    <tableStyle name="Table Style 1" pivot="0" count="0" xr9:uid="{3F49BDBA-1813-4171-BBA9-451934C50E98}"/>
    <tableStyle name="Table Style 2" pivot="0" count="0" xr9:uid="{F1075069-AD0B-4040-A894-746FE3F92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62E56A-E015-4186-9868-2BB3614AEB4A}" name="dataCollectionSchedule" displayName="dataCollectionSchedule" ref="A15:C22" totalsRowShown="0" headerRowDxfId="23" headerRowBorderDxfId="22" tableBorderDxfId="21">
  <autoFilter ref="A15:C22" xr:uid="{325D2BCA-4968-46A5-85CA-6C00B4D50E36}">
    <filterColumn colId="0" hiddenButton="1"/>
    <filterColumn colId="1" hiddenButton="1"/>
    <filterColumn colId="2" hiddenButton="1"/>
  </autoFilter>
  <tableColumns count="3">
    <tableColumn id="1" xr3:uid="{87D516CA-80A5-4676-A60C-FEDE12A57C36}" name="618 Data Collection" dataDxfId="20"/>
    <tableColumn id="2" xr3:uid="{854932D1-E5EB-4081-9C24-490CE82C2D79}" name="EDFacts Files/ EMAPS Survey" dataDxfId="19"/>
    <tableColumn id="3" xr3:uid="{59EA2E6D-83D8-4233-8CC5-10AF87DC5FB0}" name="Due Date" dataDxfId="18"/>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D4C554-4C32-4099-BF09-E2C5D9D583E7}" name="SPPAPRData" displayName="SPPAPRData" ref="A3:C25" headerRowDxfId="17" headerRowBorderDxfId="16" tableBorderDxfId="15">
  <autoFilter ref="A3:C25" xr:uid="{742AE382-A40E-4E43-BCB2-D0D583819BC1}">
    <filterColumn colId="0" hiddenButton="1"/>
    <filterColumn colId="1" hiddenButton="1"/>
    <filterColumn colId="2" hiddenButton="1"/>
  </autoFilter>
  <tableColumns count="3">
    <tableColumn id="1" xr3:uid="{5D01EFC1-F306-4EAA-A79E-7882ACB1011E}" name="APR Indicator" totalsRowLabel="Total"/>
    <tableColumn id="2" xr3:uid="{F78BEC90-A4AC-4F3B-9715-FA1FD9A1A53D}" name="Valid and Reliable"/>
    <tableColumn id="3" xr3:uid="{69091B6F-426C-4E77-9794-FA6A5E49D6D9}" name="Total" totalsRowFunction="sum" dataDxfId="14" totalsRowDxfId="13"/>
  </tableColumns>
  <tableStyleInfo name="Table Style 1" showFirstColumn="1"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2CBB9D-EE94-43AF-9D25-761A34D6D31F}" name="data618" displayName="data618" ref="A3:E12" totalsRowShown="0" headerRowDxfId="12" dataDxfId="10" headerRowBorderDxfId="11" tableBorderDxfId="9" totalsRowBorderDxfId="8">
  <autoFilter ref="A3:E12" xr:uid="{A96EA378-6275-4831-B06C-02ADD1F7F3EE}">
    <filterColumn colId="0" hiddenButton="1"/>
    <filterColumn colId="1" hiddenButton="1"/>
    <filterColumn colId="2" hiddenButton="1"/>
    <filterColumn colId="3" hiddenButton="1"/>
    <filterColumn colId="4" hiddenButton="1"/>
  </autoFilter>
  <tableColumns count="5">
    <tableColumn id="1" xr3:uid="{971D4BB9-5C5A-4248-9295-C2240CB3F763}" name="Table" dataDxfId="7"/>
    <tableColumn id="2" xr3:uid="{BD5E18A9-E7C9-40E0-ABC0-6EDFC4B1AD05}" name="Timely" dataDxfId="6"/>
    <tableColumn id="3" xr3:uid="{41B67694-49B5-457A-9691-B0E6AB040CE8}" name="Complete Data" dataDxfId="5"/>
    <tableColumn id="4" xr3:uid="{470225C5-51AB-4727-9872-DE66851BC76E}" name="Passed Edit Check" dataDxfId="4"/>
    <tableColumn id="5" xr3:uid="{B6380FDD-2983-4678-9139-8EA7063F38B7}" name="Total" dataDxfId="3"/>
  </tableColumns>
  <tableStyleInfo name="Table Style 1"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D353D7-A0A2-437D-8393-D25F89BBF29B}" name="indicatorCalculation" displayName="indicatorCalculation" ref="A3:B11" totalsRowShown="0" headerRowDxfId="2" headerRowBorderDxfId="1" tableBorderDxfId="0">
  <autoFilter ref="A3:B11" xr:uid="{3A9CFF23-426E-4C78-82BB-952A482DB037}">
    <filterColumn colId="0" hiddenButton="1"/>
    <filterColumn colId="1" hiddenButton="1"/>
  </autoFilter>
  <tableColumns count="2">
    <tableColumn id="1" xr3:uid="{31E24591-D621-4A2E-8D49-849E22CA09F0}" name="Indicator"/>
    <tableColumn id="2" xr3:uid="{98F27942-112D-4595-9A1D-695A9567140A}" name="Calculation"/>
  </tableColumns>
  <tableStyleInfo name="Table Style 1"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0348-A197-425A-B7D5-A244A6FC80F7}">
  <dimension ref="A1:C26"/>
  <sheetViews>
    <sheetView tabSelected="1" workbookViewId="0"/>
  </sheetViews>
  <sheetFormatPr defaultRowHeight="15" x14ac:dyDescent="0.25"/>
  <cols>
    <col min="1" max="1" width="37.42578125" customWidth="1"/>
    <col min="2" max="2" width="33.28515625" customWidth="1"/>
    <col min="3" max="3" width="41.7109375" customWidth="1"/>
  </cols>
  <sheetData>
    <row r="1" spans="1:3" ht="30" customHeight="1" x14ac:dyDescent="0.25">
      <c r="A1" s="66" t="s">
        <v>0</v>
      </c>
      <c r="B1" s="66"/>
      <c r="C1" s="66"/>
    </row>
    <row r="2" spans="1:3" x14ac:dyDescent="0.25">
      <c r="A2" s="1"/>
      <c r="B2" s="1"/>
      <c r="C2" s="1"/>
    </row>
    <row r="3" spans="1:3" x14ac:dyDescent="0.25">
      <c r="A3" s="2" t="s">
        <v>1</v>
      </c>
      <c r="B3" s="3" t="s">
        <v>2</v>
      </c>
      <c r="C3" s="3"/>
    </row>
    <row r="4" spans="1:3" x14ac:dyDescent="0.25">
      <c r="A4" s="1"/>
      <c r="B4" s="1"/>
      <c r="C4" s="1"/>
    </row>
    <row r="5" spans="1:3" x14ac:dyDescent="0.25">
      <c r="A5" s="66" t="s">
        <v>3</v>
      </c>
      <c r="B5" s="66"/>
      <c r="C5" s="66"/>
    </row>
    <row r="6" spans="1:3" x14ac:dyDescent="0.25">
      <c r="A6" s="1"/>
      <c r="B6" s="1"/>
      <c r="C6" s="1"/>
    </row>
    <row r="7" spans="1:3" ht="15.75" x14ac:dyDescent="0.25">
      <c r="A7" s="62" t="s">
        <v>4</v>
      </c>
      <c r="B7" s="1"/>
      <c r="C7" s="1"/>
    </row>
    <row r="8" spans="1:3" x14ac:dyDescent="0.25">
      <c r="A8" s="1" t="s">
        <v>5</v>
      </c>
      <c r="B8" s="1"/>
      <c r="C8" s="1"/>
    </row>
    <row r="9" spans="1:3" ht="43.9" customHeight="1" x14ac:dyDescent="0.25">
      <c r="A9" s="66" t="s">
        <v>6</v>
      </c>
      <c r="B9" s="66"/>
      <c r="C9" s="66"/>
    </row>
    <row r="10" spans="1:3" x14ac:dyDescent="0.25">
      <c r="A10" s="1"/>
      <c r="B10" s="1"/>
      <c r="C10" s="1"/>
    </row>
    <row r="11" spans="1:3" ht="31.5" x14ac:dyDescent="0.25">
      <c r="A11" s="62" t="s">
        <v>7</v>
      </c>
      <c r="B11" s="1"/>
      <c r="C11" s="1"/>
    </row>
    <row r="12" spans="1:3" x14ac:dyDescent="0.25">
      <c r="A12" s="4"/>
      <c r="B12" s="4"/>
      <c r="C12" s="4"/>
    </row>
    <row r="13" spans="1:3" ht="34.9" customHeight="1" x14ac:dyDescent="0.25">
      <c r="A13" s="66" t="s">
        <v>8</v>
      </c>
      <c r="B13" s="66"/>
      <c r="C13" s="66"/>
    </row>
    <row r="14" spans="1:3" x14ac:dyDescent="0.25">
      <c r="A14" s="5"/>
      <c r="B14" s="5"/>
      <c r="C14" s="5"/>
    </row>
    <row r="15" spans="1:3" ht="15.75" thickBot="1" x14ac:dyDescent="0.3">
      <c r="A15" s="6" t="s">
        <v>9</v>
      </c>
      <c r="B15" s="6" t="s">
        <v>10</v>
      </c>
      <c r="C15" s="7" t="s">
        <v>11</v>
      </c>
    </row>
    <row r="16" spans="1:3" ht="29.25" thickBot="1" x14ac:dyDescent="0.3">
      <c r="A16" s="8" t="s">
        <v>12</v>
      </c>
      <c r="B16" s="8" t="s">
        <v>13</v>
      </c>
      <c r="C16" s="9" t="s">
        <v>14</v>
      </c>
    </row>
    <row r="17" spans="1:3" ht="17.25" thickBot="1" x14ac:dyDescent="0.3">
      <c r="A17" s="8" t="s">
        <v>15</v>
      </c>
      <c r="B17" s="8" t="s">
        <v>16</v>
      </c>
      <c r="C17" s="9" t="s">
        <v>17</v>
      </c>
    </row>
    <row r="18" spans="1:3" ht="17.25" thickBot="1" x14ac:dyDescent="0.3">
      <c r="A18" s="8" t="s">
        <v>18</v>
      </c>
      <c r="B18" s="8" t="s">
        <v>19</v>
      </c>
      <c r="C18" s="9" t="s">
        <v>17</v>
      </c>
    </row>
    <row r="19" spans="1:3" ht="29.25" thickBot="1" x14ac:dyDescent="0.3">
      <c r="A19" s="8" t="s">
        <v>20</v>
      </c>
      <c r="B19" s="8" t="s">
        <v>21</v>
      </c>
      <c r="C19" s="9" t="s">
        <v>17</v>
      </c>
    </row>
    <row r="20" spans="1:3" ht="88.5" thickBot="1" x14ac:dyDescent="0.3">
      <c r="A20" s="8" t="s">
        <v>22</v>
      </c>
      <c r="B20" s="8" t="s">
        <v>23</v>
      </c>
      <c r="C20" s="9" t="s">
        <v>24</v>
      </c>
    </row>
    <row r="21" spans="1:3" ht="29.25" thickBot="1" x14ac:dyDescent="0.3">
      <c r="A21" s="8" t="s">
        <v>25</v>
      </c>
      <c r="B21" s="8" t="s">
        <v>26</v>
      </c>
      <c r="C21" s="9" t="s">
        <v>17</v>
      </c>
    </row>
    <row r="22" spans="1:3" ht="73.5" x14ac:dyDescent="0.25">
      <c r="A22" s="10" t="s">
        <v>27</v>
      </c>
      <c r="B22" s="10" t="s">
        <v>28</v>
      </c>
      <c r="C22" s="11" t="s">
        <v>29</v>
      </c>
    </row>
    <row r="23" spans="1:3" x14ac:dyDescent="0.25">
      <c r="A23" s="4"/>
      <c r="B23" s="4"/>
      <c r="C23" s="4"/>
    </row>
    <row r="24" spans="1:3" ht="90" customHeight="1" x14ac:dyDescent="0.25">
      <c r="A24" s="66" t="s">
        <v>30</v>
      </c>
      <c r="B24" s="66"/>
      <c r="C24" s="66"/>
    </row>
    <row r="25" spans="1:3" x14ac:dyDescent="0.25">
      <c r="A25" s="4"/>
      <c r="B25" s="4"/>
      <c r="C25" s="4"/>
    </row>
    <row r="26" spans="1:3" ht="66" customHeight="1" x14ac:dyDescent="0.25">
      <c r="A26" s="66" t="s">
        <v>31</v>
      </c>
      <c r="B26" s="66"/>
      <c r="C26" s="66"/>
    </row>
  </sheetData>
  <hyperlinks>
    <hyperlink ref="A7" location="SPPAPRDataTable" display="SPP/APR Data" xr:uid="{5FBA860C-2AF5-4268-BD5A-5D121CDB2B11}"/>
    <hyperlink ref="A11" location="table618data" display="table618data" xr:uid="{4B4AF09E-B856-4528-A66D-A5F880EACB0B}"/>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1D71-33A8-48DC-A9A5-F6E0CA2C45FC}">
  <dimension ref="A1:C25"/>
  <sheetViews>
    <sheetView workbookViewId="0"/>
  </sheetViews>
  <sheetFormatPr defaultRowHeight="15" x14ac:dyDescent="0.25"/>
  <cols>
    <col min="1" max="1" width="24.28515625" bestFit="1" customWidth="1"/>
    <col min="2" max="2" width="33.28515625" customWidth="1"/>
    <col min="3" max="3" width="17.5703125" customWidth="1"/>
  </cols>
  <sheetData>
    <row r="1" spans="1:3" ht="15.75" x14ac:dyDescent="0.25">
      <c r="A1" s="16" t="s">
        <v>71</v>
      </c>
      <c r="B1" s="16"/>
      <c r="C1" s="12"/>
    </row>
    <row r="2" spans="1:3" ht="15.75" x14ac:dyDescent="0.25">
      <c r="A2" s="63" t="s">
        <v>32</v>
      </c>
      <c r="B2" s="64"/>
      <c r="C2" s="65"/>
    </row>
    <row r="3" spans="1:3" ht="45" customHeight="1" x14ac:dyDescent="0.25">
      <c r="A3" s="22" t="s">
        <v>33</v>
      </c>
      <c r="B3" s="25" t="s">
        <v>34</v>
      </c>
      <c r="C3" s="25" t="s">
        <v>35</v>
      </c>
    </row>
    <row r="4" spans="1:3" ht="15.75" x14ac:dyDescent="0.25">
      <c r="A4" s="14">
        <v>1</v>
      </c>
      <c r="B4" s="15">
        <v>1</v>
      </c>
      <c r="C4" s="23">
        <f>(B4)</f>
        <v>1</v>
      </c>
    </row>
    <row r="5" spans="1:3" ht="15.75" x14ac:dyDescent="0.25">
      <c r="A5" s="14">
        <v>2</v>
      </c>
      <c r="B5" s="15">
        <v>1</v>
      </c>
      <c r="C5" s="23">
        <f>(B5)</f>
        <v>1</v>
      </c>
    </row>
    <row r="6" spans="1:3" ht="15.75" x14ac:dyDescent="0.25">
      <c r="A6" s="14" t="s">
        <v>36</v>
      </c>
      <c r="B6" s="15" t="s">
        <v>70</v>
      </c>
      <c r="C6" s="23" t="str">
        <f>(B6)</f>
        <v>N/A</v>
      </c>
    </row>
    <row r="7" spans="1:3" ht="15.75" x14ac:dyDescent="0.25">
      <c r="A7" s="14" t="s">
        <v>37</v>
      </c>
      <c r="B7" s="15" t="s">
        <v>70</v>
      </c>
      <c r="C7" s="23" t="str">
        <f>(B7)</f>
        <v>N/A</v>
      </c>
    </row>
    <row r="8" spans="1:3" ht="15.75" x14ac:dyDescent="0.25">
      <c r="A8" s="14" t="s">
        <v>38</v>
      </c>
      <c r="B8" s="15">
        <v>1</v>
      </c>
      <c r="C8" s="23">
        <f t="shared" ref="C8:C22" si="0">(B8)</f>
        <v>1</v>
      </c>
    </row>
    <row r="9" spans="1:3" ht="15.75" x14ac:dyDescent="0.25">
      <c r="A9" s="14" t="s">
        <v>39</v>
      </c>
      <c r="B9" s="15">
        <v>1</v>
      </c>
      <c r="C9" s="23">
        <f t="shared" si="0"/>
        <v>1</v>
      </c>
    </row>
    <row r="10" spans="1:3" ht="15.75" x14ac:dyDescent="0.25">
      <c r="A10" s="14">
        <v>5</v>
      </c>
      <c r="B10" s="15">
        <v>1</v>
      </c>
      <c r="C10" s="23">
        <f t="shared" si="0"/>
        <v>1</v>
      </c>
    </row>
    <row r="11" spans="1:3" ht="15.75" x14ac:dyDescent="0.25">
      <c r="A11" s="14">
        <v>6</v>
      </c>
      <c r="B11" s="15">
        <v>1</v>
      </c>
      <c r="C11" s="23">
        <f t="shared" si="0"/>
        <v>1</v>
      </c>
    </row>
    <row r="12" spans="1:3" ht="15.75" x14ac:dyDescent="0.25">
      <c r="A12" s="14">
        <v>7</v>
      </c>
      <c r="B12" s="15">
        <v>1</v>
      </c>
      <c r="C12" s="23">
        <f t="shared" si="0"/>
        <v>1</v>
      </c>
    </row>
    <row r="13" spans="1:3" ht="15.75" x14ac:dyDescent="0.25">
      <c r="A13" s="14">
        <v>8</v>
      </c>
      <c r="B13" s="15">
        <v>1</v>
      </c>
      <c r="C13" s="23">
        <f t="shared" si="0"/>
        <v>1</v>
      </c>
    </row>
    <row r="14" spans="1:3" ht="15.75" x14ac:dyDescent="0.25">
      <c r="A14" s="14">
        <v>9</v>
      </c>
      <c r="B14" s="15">
        <v>1</v>
      </c>
      <c r="C14" s="23">
        <f t="shared" si="0"/>
        <v>1</v>
      </c>
    </row>
    <row r="15" spans="1:3" ht="15.75" x14ac:dyDescent="0.25">
      <c r="A15" s="14">
        <v>10</v>
      </c>
      <c r="B15" s="15">
        <v>1</v>
      </c>
      <c r="C15" s="23">
        <f t="shared" si="0"/>
        <v>1</v>
      </c>
    </row>
    <row r="16" spans="1:3" ht="15.75" x14ac:dyDescent="0.25">
      <c r="A16" s="14">
        <v>11</v>
      </c>
      <c r="B16" s="15">
        <v>1</v>
      </c>
      <c r="C16" s="23">
        <f t="shared" si="0"/>
        <v>1</v>
      </c>
    </row>
    <row r="17" spans="1:3" ht="15.75" x14ac:dyDescent="0.25">
      <c r="A17" s="14">
        <v>12</v>
      </c>
      <c r="B17" s="15">
        <v>1</v>
      </c>
      <c r="C17" s="23">
        <f t="shared" si="0"/>
        <v>1</v>
      </c>
    </row>
    <row r="18" spans="1:3" ht="15.75" x14ac:dyDescent="0.25">
      <c r="A18" s="14">
        <v>13</v>
      </c>
      <c r="B18" s="15">
        <v>1</v>
      </c>
      <c r="C18" s="23">
        <f t="shared" si="0"/>
        <v>1</v>
      </c>
    </row>
    <row r="19" spans="1:3" ht="15.75" x14ac:dyDescent="0.25">
      <c r="A19" s="14">
        <v>14</v>
      </c>
      <c r="B19" s="15">
        <v>1</v>
      </c>
      <c r="C19" s="23">
        <f t="shared" si="0"/>
        <v>1</v>
      </c>
    </row>
    <row r="20" spans="1:3" ht="15.75" x14ac:dyDescent="0.25">
      <c r="A20" s="14">
        <v>15</v>
      </c>
      <c r="B20" s="15">
        <v>1</v>
      </c>
      <c r="C20" s="23">
        <f t="shared" si="0"/>
        <v>1</v>
      </c>
    </row>
    <row r="21" spans="1:3" ht="15.75" x14ac:dyDescent="0.25">
      <c r="A21" s="14">
        <v>16</v>
      </c>
      <c r="B21" s="15">
        <v>1</v>
      </c>
      <c r="C21" s="23">
        <f t="shared" si="0"/>
        <v>1</v>
      </c>
    </row>
    <row r="22" spans="1:3" ht="15.75" x14ac:dyDescent="0.25">
      <c r="A22" s="14">
        <v>17</v>
      </c>
      <c r="B22" s="15" t="s">
        <v>70</v>
      </c>
      <c r="C22" s="23" t="str">
        <f t="shared" si="0"/>
        <v>N/A</v>
      </c>
    </row>
    <row r="23" spans="1:3" ht="15.75" x14ac:dyDescent="0.25">
      <c r="A23" s="21"/>
      <c r="B23" s="20" t="s">
        <v>40</v>
      </c>
      <c r="C23" s="23">
        <f>SUM(C4:C22)</f>
        <v>16</v>
      </c>
    </row>
    <row r="24" spans="1:3" ht="60.75" x14ac:dyDescent="0.25">
      <c r="A24" s="29" t="s">
        <v>41</v>
      </c>
      <c r="B24" s="19" t="s">
        <v>42</v>
      </c>
      <c r="C24" s="24">
        <v>5</v>
      </c>
    </row>
    <row r="25" spans="1:3" ht="45.75" x14ac:dyDescent="0.25">
      <c r="A25" s="26"/>
      <c r="B25" s="27" t="s">
        <v>43</v>
      </c>
      <c r="C25" s="28">
        <f>+C24+C23</f>
        <v>21</v>
      </c>
    </row>
  </sheetData>
  <protectedRanges>
    <protectedRange sqref="C24" name="APRTimely_5"/>
    <protectedRange sqref="B4:B22" name="APRindicators_5"/>
  </protectedRanges>
  <dataValidations count="2">
    <dataValidation type="list" allowBlank="1" showInputMessage="1" showErrorMessage="1" errorTitle="Wrong entry" error="The value must be 1 for yes, 0 for no, NA or N/A" sqref="B4:B22" xr:uid="{5B5ECFF9-E3BB-4B69-B2C1-A4659170D09C}">
      <formula1>"0,1,N/A"</formula1>
    </dataValidation>
    <dataValidation type="list" allowBlank="1" showInputMessage="1" showErrorMessage="1" errorTitle="Only two options" error="Value is only 5 for yes or 0 for no" sqref="C24" xr:uid="{FCE6D73B-F504-44B0-9DAA-766ED0FC0793}">
      <formula1>"0,5"</formula1>
    </dataValidation>
  </dataValidation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A7490-C784-4246-8BBB-AB84D14A9478}">
  <dimension ref="A1:E12"/>
  <sheetViews>
    <sheetView workbookViewId="0"/>
  </sheetViews>
  <sheetFormatPr defaultRowHeight="15" x14ac:dyDescent="0.25"/>
  <cols>
    <col min="1" max="1" width="22" customWidth="1"/>
    <col min="2" max="3" width="16.7109375" customWidth="1"/>
    <col min="4" max="4" width="17.5703125" customWidth="1"/>
    <col min="5" max="5" width="13.7109375" customWidth="1"/>
  </cols>
  <sheetData>
    <row r="1" spans="1:5" ht="15.75" x14ac:dyDescent="0.25">
      <c r="A1" s="16" t="s">
        <v>71</v>
      </c>
      <c r="B1" s="16"/>
      <c r="C1" s="12"/>
    </row>
    <row r="2" spans="1:5" ht="15.75" x14ac:dyDescent="0.25">
      <c r="A2" s="32" t="s">
        <v>44</v>
      </c>
      <c r="B2" s="33"/>
      <c r="C2" s="33"/>
      <c r="D2" s="33"/>
      <c r="E2" s="34"/>
    </row>
    <row r="3" spans="1:5" ht="66.599999999999994" customHeight="1" x14ac:dyDescent="0.25">
      <c r="A3" s="39" t="s">
        <v>45</v>
      </c>
      <c r="B3" s="40" t="s">
        <v>46</v>
      </c>
      <c r="C3" s="40" t="s">
        <v>47</v>
      </c>
      <c r="D3" s="40" t="s">
        <v>48</v>
      </c>
      <c r="E3" s="41" t="s">
        <v>35</v>
      </c>
    </row>
    <row r="4" spans="1:5" ht="45.6" customHeight="1" x14ac:dyDescent="0.25">
      <c r="A4" s="35" t="s">
        <v>49</v>
      </c>
      <c r="B4" s="30">
        <v>1</v>
      </c>
      <c r="C4" s="30">
        <v>1</v>
      </c>
      <c r="D4" s="30">
        <v>1</v>
      </c>
      <c r="E4" s="37">
        <f t="shared" ref="E4:E10" si="0">SUM(B4:D4)</f>
        <v>3</v>
      </c>
    </row>
    <row r="5" spans="1:5" ht="45.6" customHeight="1" x14ac:dyDescent="0.25">
      <c r="A5" s="35" t="s">
        <v>50</v>
      </c>
      <c r="B5" s="30">
        <v>1</v>
      </c>
      <c r="C5" s="30">
        <v>1</v>
      </c>
      <c r="D5" s="30">
        <v>1</v>
      </c>
      <c r="E5" s="37">
        <f t="shared" si="0"/>
        <v>3</v>
      </c>
    </row>
    <row r="6" spans="1:5" ht="45.6" customHeight="1" x14ac:dyDescent="0.25">
      <c r="A6" s="35" t="s">
        <v>51</v>
      </c>
      <c r="B6" s="30">
        <v>1</v>
      </c>
      <c r="C6" s="30">
        <v>1</v>
      </c>
      <c r="D6" s="30">
        <v>1</v>
      </c>
      <c r="E6" s="37">
        <f t="shared" si="0"/>
        <v>3</v>
      </c>
    </row>
    <row r="7" spans="1:5" ht="45.6" customHeight="1" x14ac:dyDescent="0.25">
      <c r="A7" s="35" t="s">
        <v>52</v>
      </c>
      <c r="B7" s="30">
        <v>1</v>
      </c>
      <c r="C7" s="30">
        <v>1</v>
      </c>
      <c r="D7" s="30">
        <v>1</v>
      </c>
      <c r="E7" s="37">
        <f t="shared" si="0"/>
        <v>3</v>
      </c>
    </row>
    <row r="8" spans="1:5" ht="45.6" customHeight="1" x14ac:dyDescent="0.25">
      <c r="A8" s="35" t="s">
        <v>53</v>
      </c>
      <c r="B8" s="30" t="s">
        <v>70</v>
      </c>
      <c r="C8" s="30" t="s">
        <v>70</v>
      </c>
      <c r="D8" s="30" t="s">
        <v>70</v>
      </c>
      <c r="E8" s="37">
        <f t="shared" si="0"/>
        <v>0</v>
      </c>
    </row>
    <row r="9" spans="1:5" ht="45.6" customHeight="1" x14ac:dyDescent="0.25">
      <c r="A9" s="35" t="s">
        <v>54</v>
      </c>
      <c r="B9" s="30">
        <v>1</v>
      </c>
      <c r="C9" s="30">
        <v>1</v>
      </c>
      <c r="D9" s="30">
        <v>1</v>
      </c>
      <c r="E9" s="37">
        <f t="shared" si="0"/>
        <v>3</v>
      </c>
    </row>
    <row r="10" spans="1:5" ht="45.6" customHeight="1" x14ac:dyDescent="0.25">
      <c r="A10" s="35" t="s">
        <v>55</v>
      </c>
      <c r="B10" s="30">
        <v>1</v>
      </c>
      <c r="C10" s="30">
        <v>1</v>
      </c>
      <c r="D10" s="30">
        <v>1</v>
      </c>
      <c r="E10" s="37">
        <f t="shared" si="0"/>
        <v>3</v>
      </c>
    </row>
    <row r="11" spans="1:5" ht="45.6" customHeight="1" x14ac:dyDescent="0.25">
      <c r="A11" s="36"/>
      <c r="B11" s="31"/>
      <c r="C11" s="31"/>
      <c r="D11" s="13" t="s">
        <v>40</v>
      </c>
      <c r="E11" s="38">
        <f>SUM(E4:E10)</f>
        <v>18</v>
      </c>
    </row>
    <row r="12" spans="1:5" ht="46.5" x14ac:dyDescent="0.25">
      <c r="A12" s="42" t="s">
        <v>56</v>
      </c>
      <c r="B12" s="43"/>
      <c r="C12" s="44"/>
      <c r="D12" s="45" t="s">
        <v>57</v>
      </c>
      <c r="E12" s="46">
        <f>+E11*1.142857</f>
        <v>20.571425999999999</v>
      </c>
    </row>
  </sheetData>
  <protectedRanges>
    <protectedRange sqref="B4:D10" name="All618_2"/>
  </protectedRanges>
  <dataValidations count="3">
    <dataValidation type="list" allowBlank="1" showInputMessage="1" showErrorMessage="1" errorTitle="Wrong Entry" error="The Value must be either 1 for yes or  0 for no" sqref="D8" xr:uid="{C2423A91-39D6-469F-876B-43D0BE1E42E0}">
      <formula1>"0,1,N/A"</formula1>
    </dataValidation>
    <dataValidation type="list" allowBlank="1" showInputMessage="1" showErrorMessage="1" errorTitle="Wrong Entry" error="The Value must be either 1 for yes or  0 for no" sqref="C8" xr:uid="{C61B46B6-63EC-4DAD-9AB7-96CBD45B0889}">
      <formula1>" 0,1,N/A"</formula1>
    </dataValidation>
    <dataValidation type="list" allowBlank="1" showInputMessage="1" showErrorMessage="1" errorTitle="Wrong Entry" error="The Value must be either 1 for yes or  0 for no" sqref="B4:D5 B6:B10 C6:D7 C9:D10" xr:uid="{34449216-0C27-4CF9-AF06-D75CDAD941E1}">
      <formula1>"1,0, N/A"</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3A659-7C95-4048-B74F-6E127FAB1946}">
  <dimension ref="A1:B12"/>
  <sheetViews>
    <sheetView workbookViewId="0"/>
  </sheetViews>
  <sheetFormatPr defaultRowHeight="15" x14ac:dyDescent="0.25"/>
  <cols>
    <col min="1" max="1" width="55.5703125" customWidth="1"/>
    <col min="2" max="2" width="17.5703125" customWidth="1"/>
  </cols>
  <sheetData>
    <row r="1" spans="1:2" ht="15.75" x14ac:dyDescent="0.25">
      <c r="A1" s="16" t="s">
        <v>71</v>
      </c>
    </row>
    <row r="2" spans="1:2" ht="15.75" x14ac:dyDescent="0.25">
      <c r="A2" s="17" t="s">
        <v>58</v>
      </c>
      <c r="B2" s="18"/>
    </row>
    <row r="3" spans="1:2" ht="15.75" x14ac:dyDescent="0.25">
      <c r="A3" s="60" t="s">
        <v>68</v>
      </c>
      <c r="B3" s="61" t="s">
        <v>69</v>
      </c>
    </row>
    <row r="4" spans="1:2" ht="15.75" x14ac:dyDescent="0.25">
      <c r="A4" s="56" t="s">
        <v>59</v>
      </c>
      <c r="B4" s="48">
        <f>+'SPPAPR Data'!C25</f>
        <v>21</v>
      </c>
    </row>
    <row r="5" spans="1:2" ht="15.75" x14ac:dyDescent="0.25">
      <c r="A5" s="56" t="s">
        <v>60</v>
      </c>
      <c r="B5" s="48">
        <f>+'618 Data'!E12</f>
        <v>20.571425999999999</v>
      </c>
    </row>
    <row r="6" spans="1:2" ht="15.75" x14ac:dyDescent="0.25">
      <c r="A6" s="56" t="s">
        <v>61</v>
      </c>
      <c r="B6" s="48">
        <f>+B4+B5</f>
        <v>41.571426000000002</v>
      </c>
    </row>
    <row r="7" spans="1:2" ht="15.75" x14ac:dyDescent="0.25">
      <c r="A7" s="53" t="s">
        <v>62</v>
      </c>
      <c r="B7" s="49">
        <f>COUNTIF('SPPAPR Data'!B4:B22,"N/A")</f>
        <v>3</v>
      </c>
    </row>
    <row r="8" spans="1:2" ht="15.75" x14ac:dyDescent="0.25">
      <c r="A8" s="54" t="s">
        <v>63</v>
      </c>
      <c r="B8" s="49">
        <f>COUNTIF('618 Data'!B4:D10,"N/A") *1.14285714</f>
        <v>3.4285714199999999</v>
      </c>
    </row>
    <row r="9" spans="1:2" ht="15.75" x14ac:dyDescent="0.25">
      <c r="A9" s="47" t="s">
        <v>64</v>
      </c>
      <c r="B9" s="50">
        <f>48-B7-B8</f>
        <v>41.571428580000003</v>
      </c>
    </row>
    <row r="10" spans="1:2" ht="15.75" x14ac:dyDescent="0.25">
      <c r="A10" s="55" t="s">
        <v>65</v>
      </c>
      <c r="B10" s="51">
        <f>+B6/+B9</f>
        <v>0.99999993793814435</v>
      </c>
    </row>
    <row r="11" spans="1:2" ht="15.75" x14ac:dyDescent="0.25">
      <c r="A11" s="57" t="s">
        <v>66</v>
      </c>
      <c r="B11" s="52">
        <f>+B10*100</f>
        <v>99.99999379381444</v>
      </c>
    </row>
    <row r="12" spans="1:2" ht="19.899999999999999" customHeight="1" x14ac:dyDescent="0.25">
      <c r="A12" s="59" t="s">
        <v>67</v>
      </c>
      <c r="B12" s="5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8DAC69329CC44198B93EDD1D5F791A" ma:contentTypeVersion="0" ma:contentTypeDescription="Create a new document." ma:contentTypeScope="" ma:versionID="ec91721ce13f780a7a08f93d3a66b26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40547E-8618-4C7F-8340-95C5DA2728C0}">
  <ds:schemaRefs>
    <ds:schemaRef ds:uri="http://www.w3.org/XML/1998/namespace"/>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5937E10-2630-44A5-B877-AC88C9318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18F94F3-CB37-4603-BFE1-CDFC6AA49C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README</vt:lpstr>
      <vt:lpstr>SPPAPR Data</vt:lpstr>
      <vt:lpstr>618 Data</vt:lpstr>
      <vt:lpstr>Indicator Calculation</vt:lpstr>
      <vt:lpstr>SPPAPRDataTable</vt:lpstr>
      <vt:lpstr>table618data</vt:lpstr>
      <vt:lpstr>tableIndicatorCalculation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Data Rubric</dc:title>
  <dc:creator>Allen, Matthew (Contractor)</dc:creator>
  <cp:lastModifiedBy>Alisa Fewkes</cp:lastModifiedBy>
  <dcterms:created xsi:type="dcterms:W3CDTF">2021-01-26T16:03:27Z</dcterms:created>
  <dcterms:modified xsi:type="dcterms:W3CDTF">2021-10-18T18:08:26Z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0x010100D58DAC69329CC44198B93EDD1D5F791A</vt:lpwstr>
  </property>
</Properties>
</file>